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defaultThemeVersion="124226"/>
  <xr:revisionPtr revIDLastSave="0" documentId="8_{F82470CA-DEC0-4338-ADF7-97454D23FD16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PAC" sheetId="1" r:id="rId1"/>
    <sheet name="Avista" sheetId="2" r:id="rId2"/>
    <sheet name="IPC" sheetId="3" r:id="rId3"/>
    <sheet name="PSE" sheetId="4" r:id="rId4"/>
    <sheet name="PGE" sheetId="6" r:id="rId5"/>
  </sheets>
  <definedNames>
    <definedName name="_xlnm._FilterDatabase" localSheetId="1" hidden="1">Avista!$A$1:$F$12</definedName>
    <definedName name="_xlnm._FilterDatabase" localSheetId="2" hidden="1">IPC!$A$1:$E$134</definedName>
    <definedName name="_xlnm._FilterDatabase" localSheetId="0" hidden="1">PAC!$A$1:$M$402</definedName>
    <definedName name="_xlnm._FilterDatabase" localSheetId="3" hidden="1">PSE!$A$1:$D$48</definedName>
    <definedName name="_xlnm.Print_Titles" localSheetId="0">PAC!$1:$1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C135" i="3" l="1"/>
  <c r="H145" i="1" l="1"/>
  <c r="H366" i="1"/>
  <c r="H331" i="1"/>
  <c r="H332" i="1"/>
  <c r="H333" i="1"/>
  <c r="H350" i="1"/>
  <c r="H352" i="1"/>
  <c r="H365" i="1"/>
  <c r="K338" i="1"/>
  <c r="H338" i="1"/>
  <c r="H322" i="1"/>
  <c r="H323" i="1"/>
  <c r="H324" i="1"/>
  <c r="H307" i="1"/>
  <c r="H308" i="1"/>
  <c r="H309" i="1"/>
  <c r="H306" i="1"/>
  <c r="H310" i="1"/>
  <c r="H219" i="1"/>
  <c r="H218" i="1"/>
  <c r="H217" i="1"/>
  <c r="H209" i="1"/>
  <c r="H210" i="1"/>
  <c r="H182" i="1"/>
  <c r="H183" i="1"/>
  <c r="H184" i="1"/>
  <c r="H189" i="1"/>
  <c r="H190" i="1"/>
  <c r="H191" i="1"/>
  <c r="H173" i="1"/>
  <c r="H174" i="1"/>
  <c r="H175" i="1"/>
  <c r="H176" i="1"/>
  <c r="H161" i="1"/>
  <c r="H160" i="1"/>
  <c r="H144" i="1"/>
  <c r="H126" i="1"/>
  <c r="H122" i="1"/>
  <c r="H123" i="1"/>
  <c r="H124" i="1"/>
  <c r="H125" i="1"/>
  <c r="K109" i="1"/>
  <c r="H91" i="1"/>
  <c r="H92" i="1"/>
  <c r="H93" i="1"/>
  <c r="H83" i="1" l="1"/>
  <c r="E164" i="1"/>
  <c r="H56" i="1" l="1"/>
  <c r="K392" i="1"/>
  <c r="K391" i="1"/>
  <c r="K386" i="1"/>
  <c r="K384" i="1"/>
  <c r="K379" i="1"/>
  <c r="K378" i="1"/>
  <c r="K377" i="1"/>
  <c r="K364" i="1"/>
  <c r="K363" i="1"/>
  <c r="K351" i="1"/>
  <c r="K349" i="1"/>
  <c r="K345" i="1"/>
  <c r="K344" i="1"/>
  <c r="K343" i="1"/>
  <c r="K342" i="1"/>
  <c r="K341" i="1"/>
  <c r="K339" i="1"/>
  <c r="K335" i="1"/>
  <c r="K334" i="1"/>
  <c r="K316" i="1"/>
  <c r="K299" i="1"/>
  <c r="K295" i="1"/>
  <c r="K294" i="1"/>
  <c r="K293" i="1"/>
  <c r="K292" i="1"/>
  <c r="K291" i="1"/>
  <c r="K290" i="1"/>
  <c r="K289" i="1"/>
  <c r="K288" i="1"/>
  <c r="K284" i="1"/>
  <c r="K283" i="1"/>
  <c r="K281" i="1"/>
  <c r="K279" i="1"/>
  <c r="K278" i="1"/>
  <c r="K277" i="1"/>
  <c r="K280" i="1"/>
  <c r="K276" i="1"/>
  <c r="K275" i="1"/>
  <c r="K259" i="1"/>
  <c r="K257" i="1"/>
  <c r="K250" i="1"/>
  <c r="K249" i="1"/>
  <c r="K247" i="1"/>
  <c r="K246" i="1"/>
  <c r="K240" i="1"/>
  <c r="K239" i="1"/>
  <c r="K238" i="1"/>
  <c r="K237" i="1"/>
  <c r="K233" i="1"/>
  <c r="K232" i="1"/>
  <c r="K228" i="1"/>
  <c r="K200" i="1"/>
  <c r="K199" i="1"/>
  <c r="K198" i="1"/>
  <c r="K159" i="1"/>
  <c r="K337" i="1"/>
  <c r="K156" i="1"/>
  <c r="K154" i="1"/>
  <c r="K153" i="1"/>
  <c r="K152" i="1"/>
  <c r="K151" i="1"/>
  <c r="K150" i="1"/>
  <c r="K147" i="1"/>
  <c r="K142" i="1"/>
  <c r="K141" i="1"/>
  <c r="K140" i="1"/>
  <c r="K139" i="1"/>
  <c r="K138" i="1"/>
  <c r="K137" i="1"/>
  <c r="K135" i="1"/>
  <c r="K134" i="1"/>
  <c r="K133" i="1"/>
  <c r="K132" i="1"/>
  <c r="K128" i="1"/>
  <c r="K196" i="1"/>
  <c r="K118" i="1"/>
  <c r="K117" i="1"/>
  <c r="K116" i="1"/>
  <c r="K115" i="1"/>
  <c r="K107" i="1"/>
  <c r="K100" i="1"/>
  <c r="K82" i="1"/>
  <c r="K66" i="1"/>
  <c r="K65" i="1"/>
  <c r="K64" i="1"/>
  <c r="K61" i="1"/>
  <c r="K59" i="1"/>
  <c r="K52" i="1"/>
  <c r="K51" i="1"/>
  <c r="K48" i="1"/>
  <c r="K43" i="1"/>
  <c r="K42" i="1"/>
  <c r="K26" i="1"/>
  <c r="K20" i="1"/>
  <c r="K19" i="1"/>
  <c r="K1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96" i="1"/>
  <c r="H195" i="1"/>
  <c r="H120" i="1"/>
  <c r="H121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337" i="1"/>
  <c r="H158" i="1"/>
  <c r="H159" i="1"/>
  <c r="H162" i="1"/>
  <c r="H163" i="1"/>
  <c r="H164" i="1"/>
  <c r="H165" i="1"/>
  <c r="H166" i="1"/>
  <c r="H167" i="1"/>
  <c r="H168" i="1"/>
  <c r="H169" i="1"/>
  <c r="H170" i="1"/>
  <c r="H171" i="1"/>
  <c r="H172" i="1"/>
  <c r="H177" i="1"/>
  <c r="H178" i="1"/>
  <c r="H179" i="1"/>
  <c r="H180" i="1"/>
  <c r="H181" i="1"/>
  <c r="H185" i="1"/>
  <c r="H186" i="1"/>
  <c r="H187" i="1"/>
  <c r="H188" i="1"/>
  <c r="H192" i="1"/>
  <c r="H193" i="1"/>
  <c r="H194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11" i="1"/>
  <c r="H212" i="1"/>
  <c r="H213" i="1"/>
  <c r="H214" i="1"/>
  <c r="H215" i="1"/>
  <c r="H216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80" i="1"/>
  <c r="H277" i="1"/>
  <c r="H278" i="1"/>
  <c r="H279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11" i="1"/>
  <c r="H312" i="1"/>
  <c r="H313" i="1"/>
  <c r="H314" i="1"/>
  <c r="H315" i="1"/>
  <c r="H316" i="1"/>
  <c r="H317" i="1"/>
  <c r="H318" i="1"/>
  <c r="H319" i="1"/>
  <c r="H320" i="1"/>
  <c r="H321" i="1"/>
  <c r="H325" i="1"/>
  <c r="H326" i="1"/>
  <c r="H327" i="1"/>
  <c r="H328" i="1"/>
  <c r="H329" i="1"/>
  <c r="H330" i="1"/>
  <c r="H334" i="1"/>
  <c r="H335" i="1"/>
  <c r="H336" i="1"/>
  <c r="H339" i="1"/>
  <c r="H340" i="1"/>
  <c r="H341" i="1"/>
  <c r="H342" i="1"/>
  <c r="H343" i="1"/>
  <c r="H344" i="1"/>
  <c r="H345" i="1"/>
  <c r="H346" i="1"/>
  <c r="H347" i="1"/>
  <c r="H348" i="1"/>
  <c r="H349" i="1"/>
  <c r="H351" i="1"/>
  <c r="H353" i="1"/>
  <c r="H354" i="1"/>
  <c r="H355" i="1"/>
  <c r="H356" i="1"/>
  <c r="H357" i="1"/>
  <c r="H358" i="1"/>
  <c r="H359" i="1"/>
  <c r="H360" i="1"/>
  <c r="H361" i="1"/>
  <c r="H363" i="1"/>
  <c r="H364" i="1"/>
  <c r="H367" i="1"/>
  <c r="H368" i="1"/>
  <c r="H369" i="1"/>
  <c r="H370" i="1"/>
  <c r="H371" i="1"/>
  <c r="H372" i="1"/>
  <c r="H373" i="1"/>
  <c r="H374" i="1"/>
  <c r="H375" i="1"/>
  <c r="H376" i="1"/>
  <c r="H377" i="1"/>
  <c r="H362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3" i="1"/>
  <c r="H4" i="1"/>
  <c r="H5" i="1"/>
  <c r="H2" i="1"/>
  <c r="J10" i="1" l="1"/>
  <c r="J9" i="1"/>
  <c r="J5" i="1"/>
  <c r="J2" i="1"/>
</calcChain>
</file>

<file path=xl/sharedStrings.xml><?xml version="1.0" encoding="utf-8"?>
<sst xmlns="http://schemas.openxmlformats.org/spreadsheetml/2006/main" count="3754" uniqueCount="802">
  <si>
    <t>AG Hydro</t>
  </si>
  <si>
    <t>Ballard Hog Farms Inc</t>
  </si>
  <si>
    <t>Bell Mountain Hydro LLC (Ted Sorenson)</t>
  </si>
  <si>
    <t>Bell Mountain Power (Jake Amy)</t>
  </si>
  <si>
    <t>Big Top LLC (QF)</t>
  </si>
  <si>
    <t>Wind</t>
  </si>
  <si>
    <t>Biomass One, L.P.</t>
  </si>
  <si>
    <t>Biomass</t>
  </si>
  <si>
    <t>Birch Creek Hydro</t>
  </si>
  <si>
    <t>Bogus Creek</t>
  </si>
  <si>
    <t>Bureau of Land Management - Rawlins Office</t>
  </si>
  <si>
    <t>Butter Creek Power LLC</t>
  </si>
  <si>
    <t>C Drop</t>
  </si>
  <si>
    <t>Cargill, Q3 (Kettle Butte Dairy)</t>
  </si>
  <si>
    <t>CBG Portland</t>
  </si>
  <si>
    <t>CDM Hydro</t>
  </si>
  <si>
    <t>Central Oregon Irrigation District</t>
  </si>
  <si>
    <t>Central Oregon Irrigation District - Juniper Ridge</t>
  </si>
  <si>
    <t>Chevron Wyoming Wind QF</t>
  </si>
  <si>
    <t>City of Albany, Dept of Public Works</t>
  </si>
  <si>
    <t>City of Buffalo</t>
  </si>
  <si>
    <t>Commercial Energy Management</t>
  </si>
  <si>
    <t>Curtiss Livestock (Cameron Curtis)</t>
  </si>
  <si>
    <t>Wasatch Integrated Waste Management District</t>
  </si>
  <si>
    <t>Deruyter Dairy</t>
  </si>
  <si>
    <t>Dorena Hydro</t>
  </si>
  <si>
    <t>Douglas Country Forest Products</t>
  </si>
  <si>
    <t>Draper Irrigation Company</t>
  </si>
  <si>
    <t>Dry Creek</t>
  </si>
  <si>
    <t>Eagle Point Irrigation District (Nichols Gap)</t>
  </si>
  <si>
    <t>eBay - Solar</t>
  </si>
  <si>
    <t>Solar</t>
  </si>
  <si>
    <t>Evergreen BioPower</t>
  </si>
  <si>
    <t>Natural Gas</t>
  </si>
  <si>
    <t>Falls Creek</t>
  </si>
  <si>
    <t>Farm Power Misty Meadow</t>
  </si>
  <si>
    <t>Farmers Irrigation</t>
  </si>
  <si>
    <t>Finley Bioenergy</t>
  </si>
  <si>
    <t>Four Corners Windfarm LLC</t>
  </si>
  <si>
    <t>Four Mile Canyon Windfarm LLC</t>
  </si>
  <si>
    <t>Galesville Dam (Douglas County)</t>
  </si>
  <si>
    <t>Garland Canal (Shoshone)</t>
  </si>
  <si>
    <t>Georgetown Power</t>
  </si>
  <si>
    <t>GroPro, Inc.</t>
  </si>
  <si>
    <t>High Plateau Windfarm LLC</t>
  </si>
  <si>
    <t>Hill Air Force Base</t>
  </si>
  <si>
    <t>J Bar 9 Ranch</t>
  </si>
  <si>
    <t>Jim &amp; Sharon Jans (Odell Creek)</t>
  </si>
  <si>
    <t>Kennecott  Refinery</t>
  </si>
  <si>
    <t>Waste Heat</t>
  </si>
  <si>
    <t>Kennecott Smelter</t>
  </si>
  <si>
    <t>Lake Siskiyou (Box Canyon)</t>
  </si>
  <si>
    <t>Lower Ridge Windfarm LLC</t>
  </si>
  <si>
    <t>Lower Valley Energy</t>
  </si>
  <si>
    <t>Loyd Fery</t>
  </si>
  <si>
    <t>Luckey, Paul</t>
  </si>
  <si>
    <t xml:space="preserve">Magnesium Corporation of America </t>
  </si>
  <si>
    <t>Marsh Valley Hydro &amp; Electric Company</t>
  </si>
  <si>
    <t>Meadow Creek Project Company - Five Pine</t>
  </si>
  <si>
    <t>Meadow Creek Project Company - North Point</t>
  </si>
  <si>
    <t>Middlefork Irrigation District</t>
  </si>
  <si>
    <t>Mink Creek Hydro</t>
  </si>
  <si>
    <t>Mountain Energy</t>
  </si>
  <si>
    <t>Mountain Wind 1</t>
  </si>
  <si>
    <t>Mountain Wind 2</t>
  </si>
  <si>
    <t>Mule Hollow Windfarm LLC</t>
  </si>
  <si>
    <t>Nicholson Sunnybar Ranch</t>
  </si>
  <si>
    <t>O.J. Power Company</t>
  </si>
  <si>
    <t>OM Power I</t>
  </si>
  <si>
    <t>Oregon Environmental Industries</t>
  </si>
  <si>
    <t>Oregon Institute of Technology</t>
  </si>
  <si>
    <t>Oregon State University</t>
  </si>
  <si>
    <t>Oregon Trail Windfarm LLC</t>
  </si>
  <si>
    <t>Pacific Canyon Windfarm LLC</t>
  </si>
  <si>
    <t>Pine City Windfarm LLC</t>
  </si>
  <si>
    <t>Power County Wind Park North</t>
  </si>
  <si>
    <t>Power County Wind Park South</t>
  </si>
  <si>
    <t>Preston City Hydro</t>
  </si>
  <si>
    <t>Ralphs Ranch, Inc</t>
  </si>
  <si>
    <t>RES Ag- Oak Lea</t>
  </si>
  <si>
    <t>Roseburg Forest Products - Weed</t>
  </si>
  <si>
    <t>Roseburg LFG</t>
  </si>
  <si>
    <t>Rough &amp; Ready Lumber</t>
  </si>
  <si>
    <t>Roush Hydro, Inc</t>
  </si>
  <si>
    <t>Sand Ranch Windfarm LLC</t>
  </si>
  <si>
    <t>Simplot Phosphates, LLC</t>
  </si>
  <si>
    <t>Slate Creek</t>
  </si>
  <si>
    <t>Spanish Fork Wind Park 2</t>
  </si>
  <si>
    <t>Sprague Hydro (North Fork Sprague)</t>
  </si>
  <si>
    <t>Stahlbush Island Farms</t>
  </si>
  <si>
    <t xml:space="preserve">Sunnyside Cogeneration Associates </t>
  </si>
  <si>
    <t>Swalley Irrigation District</t>
  </si>
  <si>
    <t xml:space="preserve">Tesoro Refining and Marketing Company </t>
  </si>
  <si>
    <t>Thayn Ranch Hydro</t>
  </si>
  <si>
    <t>Threemile Canyon Wind I LLC</t>
  </si>
  <si>
    <t>TMF Biofuels</t>
  </si>
  <si>
    <t>Wagon Trail LLC</t>
  </si>
  <si>
    <t>Walla Walla, City of</t>
  </si>
  <si>
    <t>Ward Butte Windfarm LLC</t>
  </si>
  <si>
    <t>Weber County, State of Utah</t>
  </si>
  <si>
    <t>Yakima Tieton (Cowiche)</t>
  </si>
  <si>
    <t>Yakima Tieton (Orchards)</t>
  </si>
  <si>
    <t>St. Anthony</t>
  </si>
  <si>
    <t>Hydro</t>
  </si>
  <si>
    <t>Biogas</t>
  </si>
  <si>
    <t>Resource Type</t>
  </si>
  <si>
    <t>City of Portland, Portland Hydro Bureau</t>
  </si>
  <si>
    <t>Deschutes Valley Hydro District</t>
  </si>
  <si>
    <t>Santiam Hydro Control District</t>
  </si>
  <si>
    <t>Roseburg Forest Products - Dillard</t>
  </si>
  <si>
    <t>Plant Name</t>
  </si>
  <si>
    <t>Middlefork Irrigation District (renewal)</t>
  </si>
  <si>
    <t>Boston Power</t>
  </si>
  <si>
    <t>Buffalo</t>
  </si>
  <si>
    <t>Calvin Fox</t>
  </si>
  <si>
    <t>Firth</t>
  </si>
  <si>
    <t>CHP</t>
  </si>
  <si>
    <t>Pancheri</t>
  </si>
  <si>
    <t>James Boyd</t>
  </si>
  <si>
    <t>Hurn-Lynch</t>
  </si>
  <si>
    <t>Joseph</t>
  </si>
  <si>
    <t>Lakeview Power</t>
  </si>
  <si>
    <t>Royal Oak</t>
  </si>
  <si>
    <t>DR Johnson</t>
  </si>
  <si>
    <t>Quail Mountain</t>
  </si>
  <si>
    <t>Ralphs Ranches</t>
  </si>
  <si>
    <t>REW-Rickreall</t>
  </si>
  <si>
    <t>Schwendiman</t>
  </si>
  <si>
    <t>Siskiyou Opportunity Center</t>
  </si>
  <si>
    <t>Sunderland Dairy</t>
  </si>
  <si>
    <t>Wadeland South Dairy</t>
  </si>
  <si>
    <t>City of Walla Walla</t>
  </si>
  <si>
    <t>Warm Springs Forest Products</t>
  </si>
  <si>
    <t>AC Whitney</t>
  </si>
  <si>
    <t>Desert Power</t>
  </si>
  <si>
    <t>Pioneer Wind I LLC</t>
  </si>
  <si>
    <t>Pioneer Wind II LLC</t>
  </si>
  <si>
    <t>Bruce Adams</t>
  </si>
  <si>
    <t>&lt; 0.1</t>
  </si>
  <si>
    <t>Alturas Cemetary District</t>
  </si>
  <si>
    <t>Baughman &amp; Sons, Inc</t>
  </si>
  <si>
    <t>Edwards Benshoof</t>
  </si>
  <si>
    <t>Russell Berard</t>
  </si>
  <si>
    <t>Carl F Brown</t>
  </si>
  <si>
    <t>Merilyn Coe</t>
  </si>
  <si>
    <t>Ralph Counts</t>
  </si>
  <si>
    <t>Diamond Fruit Growers, Inc</t>
  </si>
  <si>
    <t>Chris Difani</t>
  </si>
  <si>
    <t>Vaune Dillmann</t>
  </si>
  <si>
    <t>Eagle Ridge Ranch</t>
  </si>
  <si>
    <t>John S Foggy</t>
  </si>
  <si>
    <t>Nicolette and Randall Harvey</t>
  </si>
  <si>
    <t>Max Kruse</t>
  </si>
  <si>
    <t>Robert Miller</t>
  </si>
  <si>
    <t>James A Reese</t>
  </si>
  <si>
    <t>Richard L Roush</t>
  </si>
  <si>
    <t>Jay Schurger</t>
  </si>
  <si>
    <t>Dr. Oliver Scott</t>
  </si>
  <si>
    <t>Bill Smith</t>
  </si>
  <si>
    <t>Kenneth R Smith</t>
  </si>
  <si>
    <t>Richard G Webb</t>
  </si>
  <si>
    <t>Duane Wiggins</t>
  </si>
  <si>
    <t>Leslie Ormsby</t>
  </si>
  <si>
    <t>Bill T Womack</t>
  </si>
  <si>
    <t>Adams Solar Center, LLC</t>
  </si>
  <si>
    <t>Bear Creek Solar Center, LLC</t>
  </si>
  <si>
    <t>Bly Solar Center, LLC</t>
  </si>
  <si>
    <t>Chopin Wind, LLC</t>
  </si>
  <si>
    <t>Cypress Creek - Merrill Solar</t>
  </si>
  <si>
    <t>Elbe Solar Center, LLC</t>
  </si>
  <si>
    <t>Mariah Wind</t>
  </si>
  <si>
    <t>Norwest Energy 2 LLC (Neff)</t>
  </si>
  <si>
    <t>Norwest Energy 4 LLC (Bonanza)</t>
  </si>
  <si>
    <t>Norwest Energy 5 LLC (Arlington)</t>
  </si>
  <si>
    <t>Norwest Energy 7 LLC (Eagle Point)</t>
  </si>
  <si>
    <t>Norwest Energy 9 LLC (Pendleton)</t>
  </si>
  <si>
    <t>Norwest Energy 12 LLC (Falvey)</t>
  </si>
  <si>
    <t>Obsidian Renewables LLC - Beatty Solar</t>
  </si>
  <si>
    <t>Obsidian Renewables LLC - Black Cap Solar II</t>
  </si>
  <si>
    <t>Obsidian Renewables LLC - Ivory Pine Solar</t>
  </si>
  <si>
    <t>Obsidian Renewables LLC - Sprague River Solar</t>
  </si>
  <si>
    <t>OR Solar 1 (Sprague River Solar)</t>
  </si>
  <si>
    <t>OR Solar 2 (Agate Bay Solar)</t>
  </si>
  <si>
    <t>OR Solar 3 (Turkey Hill Solar)</t>
  </si>
  <si>
    <t>OR Solar 4 (Bly Solar)</t>
  </si>
  <si>
    <t>OR Solar 5 (Merrill)</t>
  </si>
  <si>
    <t>OR Solar 6 (Lakeview)</t>
  </si>
  <si>
    <t>OR Solar 7 (Jacksonville)</t>
  </si>
  <si>
    <t>OR Solar 8 (Dairy)</t>
  </si>
  <si>
    <t>Orem Family Wind</t>
  </si>
  <si>
    <t>OSLH -  Collier Solar</t>
  </si>
  <si>
    <t>Warm Springs Hydro, LLC</t>
  </si>
  <si>
    <t>Woodline Solar LLC</t>
  </si>
  <si>
    <t>Monroe Hydro (Apple)</t>
  </si>
  <si>
    <t>Beryl Solar</t>
  </si>
  <si>
    <t>Buckhorn</t>
  </si>
  <si>
    <t>Cedar Valley</t>
  </si>
  <si>
    <t>Fiddler's Canyon 1</t>
  </si>
  <si>
    <t>Fiddler's Canyon 2</t>
  </si>
  <si>
    <t>Greenville</t>
  </si>
  <si>
    <t>Manderfield</t>
  </si>
  <si>
    <t>South Millford</t>
  </si>
  <si>
    <t>Fiddler's Canyon 3</t>
  </si>
  <si>
    <t>Granite Peak</t>
  </si>
  <si>
    <t>Laho #1</t>
  </si>
  <si>
    <t>Milford 2</t>
  </si>
  <si>
    <t>Milford Flat</t>
  </si>
  <si>
    <t>Quichapa 1</t>
  </si>
  <si>
    <t>Quichapa 2</t>
  </si>
  <si>
    <t>Quichapa 3</t>
  </si>
  <si>
    <t>Enterprise Solar LLC</t>
  </si>
  <si>
    <t>Escalante Solar I LLC</t>
  </si>
  <si>
    <t>Escalante Solar II LLC</t>
  </si>
  <si>
    <t>Escalante Solar III LLC</t>
  </si>
  <si>
    <t>Pavant Solar</t>
  </si>
  <si>
    <t>Pavant Solar II LLC</t>
  </si>
  <si>
    <t>Utah Red Hills Renewable Park</t>
  </si>
  <si>
    <t>Granite Mountain East</t>
  </si>
  <si>
    <t>Iron Springs Solar</t>
  </si>
  <si>
    <t>Granite Mountain West</t>
  </si>
  <si>
    <t>Three Peaks Power</t>
  </si>
  <si>
    <t>Latigo Wind</t>
  </si>
  <si>
    <t>Blue Mountain Wind</t>
  </si>
  <si>
    <t>Pioneer Wind Park I LLC</t>
  </si>
  <si>
    <t>Foote Creek II</t>
  </si>
  <si>
    <t>Foote Creek III</t>
  </si>
  <si>
    <t>Existing</t>
  </si>
  <si>
    <t>BYU Idaho</t>
  </si>
  <si>
    <t>EBD Hydro (Apple)</t>
  </si>
  <si>
    <t>Waste Coal</t>
  </si>
  <si>
    <t>Power Purchase Agreement (PPA) Execution Date</t>
  </si>
  <si>
    <t>Nameplate Capacity (megawatts (MW))</t>
  </si>
  <si>
    <t>Commercial Operation Date (COD)</t>
  </si>
  <si>
    <t>State</t>
  </si>
  <si>
    <t>OR</t>
  </si>
  <si>
    <t>UT</t>
  </si>
  <si>
    <t>CA</t>
  </si>
  <si>
    <t>ID</t>
  </si>
  <si>
    <t>WY</t>
  </si>
  <si>
    <t>WA</t>
  </si>
  <si>
    <t>Unknown</t>
  </si>
  <si>
    <t>Renewal</t>
  </si>
  <si>
    <t>Geothermal</t>
  </si>
  <si>
    <t xml:space="preserve">ExxonMobil Production Company </t>
  </si>
  <si>
    <t>Alta Energy (now Cottonwood Hydro)</t>
  </si>
  <si>
    <t>General Chemical (Now Tata Chemicals)</t>
  </si>
  <si>
    <t>Intemational Paper (Weyerhaeuser)</t>
  </si>
  <si>
    <t>Terminated</t>
  </si>
  <si>
    <t>TGS</t>
  </si>
  <si>
    <t>Amended</t>
  </si>
  <si>
    <t>Lacomb Irrigation (CHI)</t>
  </si>
  <si>
    <t>Lacomb Irrigation (Lacomb PPA Renegotiated)</t>
  </si>
  <si>
    <t>Status</t>
  </si>
  <si>
    <t>Shutdown</t>
  </si>
  <si>
    <t>Construction</t>
  </si>
  <si>
    <t>Not built/Terminated</t>
  </si>
  <si>
    <t>Boswell Wind Project I</t>
  </si>
  <si>
    <t>Boswell Wind Project II</t>
  </si>
  <si>
    <t>Boswell Wind Project III</t>
  </si>
  <si>
    <t>Boswell Wind Project IV</t>
  </si>
  <si>
    <t>Development</t>
  </si>
  <si>
    <t>Alternate buyer</t>
  </si>
  <si>
    <t>Chiloquin Solar</t>
  </si>
  <si>
    <t>Current PPA Expiration Date</t>
  </si>
  <si>
    <t>Klamath Falls Solar 2 (Ewanua Solar 2 LLC)</t>
  </si>
  <si>
    <t>Klamath Falls Solar 1 (Ewanua Solar LLC)</t>
  </si>
  <si>
    <t>Operating</t>
  </si>
  <si>
    <t>Glen Canyon Solar A, LLC</t>
  </si>
  <si>
    <t>Glen Canyon Solar B, LLC</t>
  </si>
  <si>
    <t>Shiloh Ingram Warm Springs Ranch</t>
  </si>
  <si>
    <t>Orchard Wind Farm 1, LLC</t>
  </si>
  <si>
    <t>Orchard Wind Farm 2, LLC</t>
  </si>
  <si>
    <t>Orchard Wind Farm 3, LLC</t>
  </si>
  <si>
    <t>Orchard Wind Farm 4, LLC</t>
  </si>
  <si>
    <t>Serves own load</t>
  </si>
  <si>
    <t>Tooele Army Depot (Wind 1)</t>
  </si>
  <si>
    <t>Tooele Army Depot (Wind 2)</t>
  </si>
  <si>
    <t>Tumbleweed Solar, LLC (Saturn Power Corporation)</t>
  </si>
  <si>
    <t>Converted to Net Metering</t>
  </si>
  <si>
    <t>Alternate Buyer</t>
  </si>
  <si>
    <t>Control Area</t>
  </si>
  <si>
    <t>Type of PPA (Standard / Non-standard)</t>
  </si>
  <si>
    <t>Current Term (Yrs)</t>
  </si>
  <si>
    <t>Standard</t>
  </si>
  <si>
    <t>Non standard</t>
  </si>
  <si>
    <t>Not built/Terminated 2014</t>
  </si>
  <si>
    <t>Not COD Yet</t>
  </si>
  <si>
    <t>PPA Expired</t>
  </si>
  <si>
    <t>Renewal executed</t>
  </si>
  <si>
    <t>Not COD yet</t>
  </si>
  <si>
    <t>Terminated 1998</t>
  </si>
  <si>
    <t>shutdown</t>
  </si>
  <si>
    <t>Original COD</t>
  </si>
  <si>
    <t>Original Term (Yrs)</t>
  </si>
  <si>
    <t>Sage Solar I</t>
  </si>
  <si>
    <t>Sage Solar III</t>
  </si>
  <si>
    <t>Sage Solar II</t>
  </si>
  <si>
    <t xml:space="preserve">Sweetwater Solar, LLC </t>
  </si>
  <si>
    <t>Surprise Valley Electrification Corporation (SVEC) (Paisley Geothermal)</t>
  </si>
  <si>
    <t>Three Sisters Irrigation District (Watson Hydro) (200 kW)</t>
  </si>
  <si>
    <t>Three Sisters Irrigation District (Watson Hydro) (700 kW)</t>
  </si>
  <si>
    <t>Expired 2018 / Alternate Buyer</t>
  </si>
  <si>
    <t>Annual Energy(aMW)</t>
  </si>
  <si>
    <t>Thermal</t>
  </si>
  <si>
    <t>Contract
On-line Date</t>
  </si>
  <si>
    <t>End Date</t>
  </si>
  <si>
    <t>Bennett Creek Wind Farm</t>
  </si>
  <si>
    <r>
      <rPr>
        <sz val="12"/>
        <color rgb="FF030303"/>
        <rFont val="Arial"/>
        <family val="2"/>
      </rPr>
      <t>Meyers Falls</t>
    </r>
  </si>
  <si>
    <r>
      <rPr>
        <sz val="12"/>
        <color rgb="FF030303"/>
        <rFont val="Arial"/>
        <family val="2"/>
      </rPr>
      <t>Hydro</t>
    </r>
  </si>
  <si>
    <r>
      <rPr>
        <sz val="12"/>
        <color rgb="FF030303"/>
        <rFont val="Arial"/>
        <family val="2"/>
      </rPr>
      <t>Kettle Falls, WA</t>
    </r>
  </si>
  <si>
    <r>
      <rPr>
        <sz val="12"/>
        <color rgb="FF030303"/>
        <rFont val="Arial"/>
        <family val="2"/>
      </rPr>
      <t>12/2019</t>
    </r>
  </si>
  <si>
    <r>
      <rPr>
        <sz val="12"/>
        <color rgb="FF030303"/>
        <rFont val="Arial"/>
        <family val="2"/>
      </rPr>
      <t>Spokane Waste to Energy</t>
    </r>
  </si>
  <si>
    <r>
      <rPr>
        <sz val="12"/>
        <color rgb="FF030303"/>
        <rFont val="Arial"/>
        <family val="2"/>
      </rPr>
      <t>Waste</t>
    </r>
  </si>
  <si>
    <r>
      <rPr>
        <sz val="12"/>
        <color rgb="FF030303"/>
        <rFont val="Arial"/>
        <family val="2"/>
      </rPr>
      <t>Spokane.WA</t>
    </r>
  </si>
  <si>
    <r>
      <rPr>
        <sz val="12"/>
        <color rgb="FF030303"/>
        <rFont val="Arial"/>
        <family val="2"/>
      </rPr>
      <t>12/2017</t>
    </r>
  </si>
  <si>
    <r>
      <rPr>
        <sz val="12"/>
        <color rgb="FF030303"/>
        <rFont val="Arial"/>
        <family val="2"/>
      </rPr>
      <t>Spokane County Digester</t>
    </r>
  </si>
  <si>
    <r>
      <rPr>
        <sz val="12"/>
        <color rgb="FF030303"/>
        <rFont val="Arial"/>
        <family val="2"/>
      </rPr>
      <t>Biomass</t>
    </r>
  </si>
  <si>
    <r>
      <rPr>
        <sz val="12"/>
        <color rgb="FF030303"/>
        <rFont val="Arial"/>
        <family val="2"/>
      </rPr>
      <t>8/2021</t>
    </r>
  </si>
  <si>
    <r>
      <rPr>
        <sz val="12"/>
        <color rgb="FF030303"/>
        <rFont val="Arial"/>
        <family val="2"/>
      </rPr>
      <t>Plummer Saw Mill</t>
    </r>
  </si>
  <si>
    <r>
      <rPr>
        <sz val="12"/>
        <color rgb="FF030303"/>
        <rFont val="Arial"/>
        <family val="2"/>
      </rPr>
      <t>Wood Waste</t>
    </r>
  </si>
  <si>
    <r>
      <rPr>
        <sz val="12"/>
        <color rgb="FF030303"/>
        <rFont val="Arial"/>
        <family val="2"/>
      </rPr>
      <t>Plummer, ID</t>
    </r>
  </si>
  <si>
    <r>
      <rPr>
        <sz val="12"/>
        <color rgb="FF030303"/>
        <rFont val="Arial"/>
        <family val="2"/>
      </rPr>
      <t>Deep Creek</t>
    </r>
  </si>
  <si>
    <r>
      <rPr>
        <sz val="12"/>
        <color rgb="FF030303"/>
        <rFont val="Arial"/>
        <family val="2"/>
      </rPr>
      <t>Northpoint, WA</t>
    </r>
  </si>
  <si>
    <r>
      <rPr>
        <sz val="12"/>
        <color rgb="FF030303"/>
        <rFont val="Arial"/>
        <family val="2"/>
      </rPr>
      <t>Clark Fork Hydro</t>
    </r>
  </si>
  <si>
    <r>
      <rPr>
        <sz val="12"/>
        <color rgb="FF030303"/>
        <rFont val="Arial"/>
        <family val="2"/>
      </rPr>
      <t>Clark Fork, ID</t>
    </r>
  </si>
  <si>
    <r>
      <rPr>
        <sz val="12"/>
        <color rgb="FF030303"/>
        <rFont val="Arial"/>
        <family val="2"/>
      </rPr>
      <t>Upriver Dam</t>
    </r>
    <r>
      <rPr>
        <vertAlign val="superscript"/>
        <sz val="12"/>
        <color rgb="FF030303"/>
        <rFont val="Arial"/>
        <family val="2"/>
      </rPr>
      <t>5</t>
    </r>
  </si>
  <si>
    <r>
      <rPr>
        <sz val="12"/>
        <color rgb="FF030303"/>
        <rFont val="Arial"/>
        <family val="2"/>
      </rPr>
      <t>Big Sheep Creek Hydro</t>
    </r>
  </si>
  <si>
    <r>
      <rPr>
        <sz val="12"/>
        <color rgb="FF030303"/>
        <rFont val="Arial"/>
        <family val="2"/>
      </rPr>
      <t>6/2021</t>
    </r>
  </si>
  <si>
    <r>
      <rPr>
        <sz val="12"/>
        <color rgb="FF030303"/>
        <rFont val="Arial"/>
        <family val="2"/>
      </rPr>
      <t>Ford Hydro LP</t>
    </r>
  </si>
  <si>
    <r>
      <rPr>
        <sz val="12"/>
        <color rgb="FF030303"/>
        <rFont val="Arial"/>
        <family val="2"/>
      </rPr>
      <t>Weippe, ID</t>
    </r>
  </si>
  <si>
    <r>
      <rPr>
        <sz val="12"/>
        <color rgb="FF030303"/>
        <rFont val="Arial"/>
        <family val="2"/>
      </rPr>
      <t>6/2022</t>
    </r>
  </si>
  <si>
    <r>
      <rPr>
        <sz val="12"/>
        <color rgb="FF030303"/>
        <rFont val="Arial"/>
        <family val="2"/>
      </rPr>
      <t>John Day Hydro</t>
    </r>
  </si>
  <si>
    <r>
      <rPr>
        <sz val="12"/>
        <color rgb="FF030303"/>
        <rFont val="Arial"/>
        <family val="2"/>
      </rPr>
      <t>Lucille, ID</t>
    </r>
  </si>
  <si>
    <r>
      <rPr>
        <sz val="12"/>
        <color rgb="FF030303"/>
        <rFont val="Arial"/>
        <family val="2"/>
      </rPr>
      <t>9/2022</t>
    </r>
  </si>
  <si>
    <r>
      <rPr>
        <sz val="12"/>
        <color rgb="FF030303"/>
        <rFont val="Arial"/>
        <family val="2"/>
      </rPr>
      <t>Phillips Ranch</t>
    </r>
  </si>
  <si>
    <r>
      <rPr>
        <sz val="12"/>
        <color rgb="FF030303"/>
        <rFont val="Arial"/>
        <family val="2"/>
      </rPr>
      <t>n/a</t>
    </r>
  </si>
  <si>
    <r>
      <rPr>
        <b/>
        <sz val="12"/>
        <color rgb="FF030303"/>
        <rFont val="Arial"/>
        <family val="2"/>
      </rPr>
      <t>Total</t>
    </r>
  </si>
  <si>
    <t>Project</t>
  </si>
  <si>
    <t>MW</t>
  </si>
  <si>
    <t>Arena Drop</t>
  </si>
  <si>
    <t>Sep-2010</t>
  </si>
  <si>
    <t>Sep-2030</t>
  </si>
  <si>
    <t>Baker City Hydro</t>
  </si>
  <si>
    <t>Sep-2015</t>
  </si>
  <si>
    <t>Barber Dam</t>
  </si>
  <si>
    <t>Apr-1989</t>
  </si>
  <si>
    <t>Apr-2024</t>
  </si>
  <si>
    <t>Birch Creek</t>
  </si>
  <si>
    <t>Nov-1984</t>
  </si>
  <si>
    <t>Nov-2019</t>
  </si>
  <si>
    <t>Black Canyon #3</t>
  </si>
  <si>
    <t>Apr-2019</t>
  </si>
  <si>
    <t>Apr-2039</t>
  </si>
  <si>
    <t>Black Canyon Bliss Hydro</t>
  </si>
  <si>
    <t>Nov-2014</t>
  </si>
  <si>
    <t>Oct-2035</t>
  </si>
  <si>
    <t>Blind Canyon</t>
  </si>
  <si>
    <t>Dec-2014</t>
  </si>
  <si>
    <t>Dec-2034</t>
  </si>
  <si>
    <t>Box Canyon</t>
  </si>
  <si>
    <t>Feb-2019</t>
  </si>
  <si>
    <t>Feb-2039</t>
  </si>
  <si>
    <t>Briggs Creek</t>
  </si>
  <si>
    <t>Oct-1985</t>
  </si>
  <si>
    <t>Oct-2020</t>
  </si>
  <si>
    <t>Bypass</t>
  </si>
  <si>
    <t>Jun-1988</t>
  </si>
  <si>
    <t>Jun-2023</t>
  </si>
  <si>
    <t>Canyon Springs</t>
  </si>
  <si>
    <t>Jan-2019</t>
  </si>
  <si>
    <t>Jan-2039</t>
  </si>
  <si>
    <t>Cedar Draw</t>
  </si>
  <si>
    <t>Jun-1984</t>
  </si>
  <si>
    <t>Jun-2019</t>
  </si>
  <si>
    <t>Clear Springs Trout</t>
  </si>
  <si>
    <t>Nov-2018</t>
  </si>
  <si>
    <t>Nov-2038</t>
  </si>
  <si>
    <t>Crystal Springs</t>
  </si>
  <si>
    <t>Apr-1986</t>
  </si>
  <si>
    <t>Apr-2021</t>
  </si>
  <si>
    <t>Curry Cattle Company</t>
  </si>
  <si>
    <t>Jun-2018</t>
  </si>
  <si>
    <t>Jun-2033</t>
  </si>
  <si>
    <t>Dietrich Drop</t>
  </si>
  <si>
    <t>Aug-1988</t>
  </si>
  <si>
    <t>Aug-2023</t>
  </si>
  <si>
    <t>Eightmile Hydro Project</t>
  </si>
  <si>
    <t>Oct-2014</t>
  </si>
  <si>
    <t>Oct-2034</t>
  </si>
  <si>
    <t>Elk Creek</t>
  </si>
  <si>
    <t>May-1986</t>
  </si>
  <si>
    <t>May-2021</t>
  </si>
  <si>
    <t>Fall River</t>
  </si>
  <si>
    <t>Aug-1993</t>
  </si>
  <si>
    <t>Aug-2028</t>
  </si>
  <si>
    <t>Fargo Drop Hydroelectric</t>
  </si>
  <si>
    <t>Apr-2013</t>
  </si>
  <si>
    <t>Apr-2033</t>
  </si>
  <si>
    <t>Faulkner Ranch</t>
  </si>
  <si>
    <t>Aug-1987</t>
  </si>
  <si>
    <t>Aug-2022</t>
  </si>
  <si>
    <t>Fisheries Dev.</t>
  </si>
  <si>
    <t>Jul-1990</t>
  </si>
  <si>
    <t>As Delivered</t>
  </si>
  <si>
    <t>Geo-Bon #2</t>
  </si>
  <si>
    <t>Nov-1986</t>
  </si>
  <si>
    <t>Nov-2021</t>
  </si>
  <si>
    <t>Hailey CSPP</t>
  </si>
  <si>
    <t>Jun-1985</t>
  </si>
  <si>
    <t>Jun-2020</t>
  </si>
  <si>
    <t>Hazelton A</t>
  </si>
  <si>
    <t>Mar-2011</t>
  </si>
  <si>
    <t>Mar-2026</t>
  </si>
  <si>
    <t>Hazelton B</t>
  </si>
  <si>
    <t>May-1993</t>
  </si>
  <si>
    <t>May-2028</t>
  </si>
  <si>
    <t>Head of U Canal Project</t>
  </si>
  <si>
    <t>May-2015</t>
  </si>
  <si>
    <t>Jun-2035</t>
  </si>
  <si>
    <t>Horseshoe Bend Hydro</t>
  </si>
  <si>
    <t>Sep-1995</t>
  </si>
  <si>
    <t>Jim Knight</t>
  </si>
  <si>
    <t>Koyle Small Hydro</t>
  </si>
  <si>
    <t>Lateral # 10</t>
  </si>
  <si>
    <t>May-1985</t>
  </si>
  <si>
    <t>May-2020</t>
  </si>
  <si>
    <t>Lemoyne</t>
  </si>
  <si>
    <t>Little Wood River Ranch II</t>
  </si>
  <si>
    <t>Jun-2015</t>
  </si>
  <si>
    <t>Little Wood River Res</t>
  </si>
  <si>
    <t>Feb-1985</t>
  </si>
  <si>
    <t>Feb-2020</t>
  </si>
  <si>
    <t>Littlewood/Arkoosh</t>
  </si>
  <si>
    <t>Aug-1986</t>
  </si>
  <si>
    <t>Aug-2021</t>
  </si>
  <si>
    <t>Low Line Canal</t>
  </si>
  <si>
    <t>Low Line Midway Hydro</t>
  </si>
  <si>
    <t>Aug-2007</t>
  </si>
  <si>
    <t>Aug-2027</t>
  </si>
  <si>
    <t>Lowline #2</t>
  </si>
  <si>
    <t>Apr-1988</t>
  </si>
  <si>
    <t>Apr-2023</t>
  </si>
  <si>
    <t>Magic Reservoir</t>
  </si>
  <si>
    <t>Jun-1989</t>
  </si>
  <si>
    <t>Jun-2024</t>
  </si>
  <si>
    <t>Malad River</t>
  </si>
  <si>
    <t>May-2019</t>
  </si>
  <si>
    <t>May-2039</t>
  </si>
  <si>
    <t>Marco Ranches</t>
  </si>
  <si>
    <t>Aug-1985</t>
  </si>
  <si>
    <t>Aug-2020</t>
  </si>
  <si>
    <t>MC6 Hydro</t>
  </si>
  <si>
    <t>Jul-2019</t>
  </si>
  <si>
    <t>Jul-2039</t>
  </si>
  <si>
    <t>Mile 28</t>
  </si>
  <si>
    <t>Jun-1994</t>
  </si>
  <si>
    <t>Jun-2029</t>
  </si>
  <si>
    <t>Mitchell Butte</t>
  </si>
  <si>
    <t>May-1989</t>
  </si>
  <si>
    <t>Dec-2033</t>
  </si>
  <si>
    <t>Mora Drop Small Hydro</t>
  </si>
  <si>
    <t>Sep-2006</t>
  </si>
  <si>
    <t>Sep-2026</t>
  </si>
  <si>
    <t>Mud Creek/S&amp;S</t>
  </si>
  <si>
    <t>Feb-2017</t>
  </si>
  <si>
    <t>Feb-2037</t>
  </si>
  <si>
    <t>Mud Creek/White</t>
  </si>
  <si>
    <t>Jan-1986</t>
  </si>
  <si>
    <t>Jan-2021</t>
  </si>
  <si>
    <t>North Gooding Main</t>
  </si>
  <si>
    <t>Oct-2016</t>
  </si>
  <si>
    <t>Oct-2036</t>
  </si>
  <si>
    <t>Owyhee Dam CSPP</t>
  </si>
  <si>
    <t>May-2033</t>
  </si>
  <si>
    <t>Pigeon Cove</t>
  </si>
  <si>
    <t>Oct-1984</t>
  </si>
  <si>
    <t>Oct-2019</t>
  </si>
  <si>
    <t>Pristine Springs #1</t>
  </si>
  <si>
    <t>Pristine Springs #3</t>
  </si>
  <si>
    <t>Reynolds Irrigation</t>
  </si>
  <si>
    <t>Rock Creek #1</t>
  </si>
  <si>
    <t>Jan-2018</t>
  </si>
  <si>
    <t>Jan-2038</t>
  </si>
  <si>
    <t>Rock Creek #2</t>
  </si>
  <si>
    <t>Sagebrush</t>
  </si>
  <si>
    <t>Sep-1985</t>
  </si>
  <si>
    <t>Sep-2020</t>
  </si>
  <si>
    <t>Sahko Hydro</t>
  </si>
  <si>
    <t>Feb-2011</t>
  </si>
  <si>
    <t>Feb-2021</t>
  </si>
  <si>
    <t>Schaffner</t>
  </si>
  <si>
    <t>Shingle Creek</t>
  </si>
  <si>
    <t>Aug-2017</t>
  </si>
  <si>
    <t>Shoshone #2</t>
  </si>
  <si>
    <t>May-1996</t>
  </si>
  <si>
    <t>May-2031</t>
  </si>
  <si>
    <t>Shoshone CSPP</t>
  </si>
  <si>
    <t>Snake River Pottery</t>
  </si>
  <si>
    <t>Snedigar</t>
  </si>
  <si>
    <t>Jan-1985</t>
  </si>
  <si>
    <t>Jan-2020</t>
  </si>
  <si>
    <t>Tiber Dam</t>
  </si>
  <si>
    <t>Jun-2004</t>
  </si>
  <si>
    <t>Trout-Co</t>
  </si>
  <si>
    <t>Dec-1986</t>
  </si>
  <si>
    <t>Dec-2021</t>
  </si>
  <si>
    <t>Tunnel #1</t>
  </si>
  <si>
    <t>Jun-1993</t>
  </si>
  <si>
    <t>Feb-2035</t>
  </si>
  <si>
    <t>White Water Ranch</t>
  </si>
  <si>
    <t>Wilson Lake Hydro</t>
  </si>
  <si>
    <t>Simplot Pocatello Cogen</t>
  </si>
  <si>
    <t>Mar-2019</t>
  </si>
  <si>
    <t>Mar-2022</t>
  </si>
  <si>
    <t>TASCO—Nampa Natural Gas</t>
  </si>
  <si>
    <t>Sep-2003</t>
  </si>
  <si>
    <t>TASCO—Twin Falls Natural Gas</t>
  </si>
  <si>
    <t>Aug-2001</t>
  </si>
  <si>
    <t>B6 Anaerobic Digester</t>
  </si>
  <si>
    <t>Aug-2010</t>
  </si>
  <si>
    <t>Bannock County Landfill</t>
  </si>
  <si>
    <t>May-2014</t>
  </si>
  <si>
    <t>May-2034</t>
  </si>
  <si>
    <t>Bettencourt Dry Creek</t>
  </si>
  <si>
    <t>May-2010</t>
  </si>
  <si>
    <t>Big Sky West Dairy Digester</t>
  </si>
  <si>
    <t>Jan-2009</t>
  </si>
  <si>
    <t>Jan-2029</t>
  </si>
  <si>
    <t>Double A Digester Project</t>
  </si>
  <si>
    <t>Jan-2012</t>
  </si>
  <si>
    <t>Jan-2032</t>
  </si>
  <si>
    <t>Fighting Creek Landfill</t>
  </si>
  <si>
    <t>Apr-2014</t>
  </si>
  <si>
    <t>Apr-2029</t>
  </si>
  <si>
    <t>Hidden Hollow Landfill Gas</t>
  </si>
  <si>
    <t>Jan-2007</t>
  </si>
  <si>
    <t>Jan-2027</t>
  </si>
  <si>
    <t>Pocatello Waste</t>
  </si>
  <si>
    <t>Dec-1985</t>
  </si>
  <si>
    <t>Dec-2020</t>
  </si>
  <si>
    <t>Rock Creek Dairy</t>
  </si>
  <si>
    <t>Aug-2012</t>
  </si>
  <si>
    <t>SISW LFGE</t>
  </si>
  <si>
    <t>Oct-2018</t>
  </si>
  <si>
    <t>Estimated</t>
  </si>
  <si>
    <t>Tamarack CSPP</t>
  </si>
  <si>
    <t>Jun-2038</t>
  </si>
  <si>
    <t>American Falls Solar II, LLC</t>
  </si>
  <si>
    <t>Mar-2017</t>
  </si>
  <si>
    <t>Mar-2037</t>
  </si>
  <si>
    <t>American Falls Solar, LLC</t>
  </si>
  <si>
    <t>Baker Solar Center</t>
  </si>
  <si>
    <t>Dec-2019</t>
  </si>
  <si>
    <t>Brush Solar</t>
  </si>
  <si>
    <t>Grand View PV Solar Two</t>
  </si>
  <si>
    <t>Dec-2016</t>
  </si>
  <si>
    <t>Dec-2036</t>
  </si>
  <si>
    <t>Grove Solar Center, LLC</t>
  </si>
  <si>
    <t>Hyline Solar Center, LLC</t>
  </si>
  <si>
    <t>Nov-2016</t>
  </si>
  <si>
    <t>Nov-2036</t>
  </si>
  <si>
    <t>ID Solar 1</t>
  </si>
  <si>
    <t>Aug-2016</t>
  </si>
  <si>
    <t>Jan-2036</t>
  </si>
  <si>
    <t>Morgan Solar</t>
  </si>
  <si>
    <t>Mt. Home Solar 1, LLC</t>
  </si>
  <si>
    <t>Murphy Flat Power, LLC</t>
  </si>
  <si>
    <t>Ontario Solar Center</t>
  </si>
  <si>
    <t>Open Range Solar Center, LLC</t>
  </si>
  <si>
    <t>Orchard Ranch Solar, LLC</t>
  </si>
  <si>
    <t>Railroad Solar Center, LLC</t>
  </si>
  <si>
    <t>Simcoe Solar, LLC</t>
  </si>
  <si>
    <t>Thunderegg Solar Center, LLC</t>
  </si>
  <si>
    <t>Vale Air Solar Center, LLC</t>
  </si>
  <si>
    <t>Vale 1 Solar</t>
  </si>
  <si>
    <t>Dec-2008</t>
  </si>
  <si>
    <t>Dec-2028</t>
  </si>
  <si>
    <t>Benson Creek Windfarm</t>
  </si>
  <si>
    <t>Burley Butte Wind Park</t>
  </si>
  <si>
    <t>Feb-2031</t>
  </si>
  <si>
    <t>Camp Reed Wind Park</t>
  </si>
  <si>
    <t>Dec-2010</t>
  </si>
  <si>
    <t>Dec-2030</t>
  </si>
  <si>
    <t>Cassia Wind Farm LLC</t>
  </si>
  <si>
    <t>Mar-2009</t>
  </si>
  <si>
    <t>Mar-2029</t>
  </si>
  <si>
    <t>Cold Springs Windfarm</t>
  </si>
  <si>
    <t>Dec-2012</t>
  </si>
  <si>
    <t>Dec-2032</t>
  </si>
  <si>
    <t>Desert Meadow Windfarm</t>
  </si>
  <si>
    <t>Durbin Creek Windfarm</t>
  </si>
  <si>
    <t>Fossil Gulch Wind</t>
  </si>
  <si>
    <t>Sep-2005</t>
  </si>
  <si>
    <t>Sep-2025</t>
  </si>
  <si>
    <t>Golden Valley Wind Park</t>
  </si>
  <si>
    <t>Hammett Hill Windfarm</t>
  </si>
  <si>
    <t>High Mesa Wind Project</t>
  </si>
  <si>
    <t>Horseshoe Bend Wind</t>
  </si>
  <si>
    <t>Feb-2006</t>
  </si>
  <si>
    <t>Feb-2026</t>
  </si>
  <si>
    <t>Hot Springs Wind Farm</t>
  </si>
  <si>
    <t>Jett Creek Windfarm</t>
  </si>
  <si>
    <t>Lime Wind Energy</t>
  </si>
  <si>
    <t>Dec-2011</t>
  </si>
  <si>
    <t>Dec-2031</t>
  </si>
  <si>
    <t>Mainline Windfarm</t>
  </si>
  <si>
    <t>Milner Dam Wind</t>
  </si>
  <si>
    <t>Oregon Trail Wind Park</t>
  </si>
  <si>
    <t>Jan-2011</t>
  </si>
  <si>
    <t>Jan-2031</t>
  </si>
  <si>
    <t>Payne's Ferry Wind Park</t>
  </si>
  <si>
    <t>Pilgrim Stage Station Wind Park</t>
  </si>
  <si>
    <t>Prospector Windfarm</t>
  </si>
  <si>
    <t>Rockland Wind Farm</t>
  </si>
  <si>
    <t>Ryegrass Windfarm</t>
  </si>
  <si>
    <t>Salmon Falls Wind</t>
  </si>
  <si>
    <t>Apr-2011</t>
  </si>
  <si>
    <t>Apr-2031</t>
  </si>
  <si>
    <t>Sawtooth Wind Project</t>
  </si>
  <si>
    <t>Nov-2011</t>
  </si>
  <si>
    <t>Nov-2031</t>
  </si>
  <si>
    <t>Thousand Springs Wind Park</t>
  </si>
  <si>
    <t>Tuana Gulch Wind Park</t>
  </si>
  <si>
    <t>Tuana Springs Expansion</t>
  </si>
  <si>
    <t>May-2030</t>
  </si>
  <si>
    <t>Two Ponds Windfarm</t>
  </si>
  <si>
    <t>Willow Spring Windfarm</t>
  </si>
  <si>
    <t>Yahoo Creek Wind Park</t>
  </si>
  <si>
    <t>Twin Falls PPA</t>
  </si>
  <si>
    <t>Hydro-QF</t>
  </si>
  <si>
    <t>Koma Kulshan PPA</t>
  </si>
  <si>
    <t>Weeks Falls PPA</t>
  </si>
  <si>
    <t>Farm Power Lynden</t>
  </si>
  <si>
    <t>Schedule 91 - Biogas</t>
  </si>
  <si>
    <t>Farm Power Rexville</t>
  </si>
  <si>
    <t>Rainier Biogas</t>
  </si>
  <si>
    <t>Schedule 91 – Biogas</t>
  </si>
  <si>
    <t>Vanderhaak Dairy</t>
  </si>
  <si>
    <t>Edaleen Dairy</t>
  </si>
  <si>
    <t>Van Dyk - Holsteins Dairy</t>
  </si>
  <si>
    <t>Blocks Evergreen Dairy</t>
  </si>
  <si>
    <t>Skookumchuck Hydro</t>
  </si>
  <si>
    <t>Schedule 91 – Hydro</t>
  </si>
  <si>
    <t>Smith Creek</t>
  </si>
  <si>
    <t>Black Creek</t>
  </si>
  <si>
    <t>Nooksack Hydro</t>
  </si>
  <si>
    <t>Sygitowicz – Kingdom Energy</t>
  </si>
  <si>
    <t>Island Solar</t>
  </si>
  <si>
    <t>Schedule 91 – Solar</t>
  </si>
  <si>
    <t>Finn Hill Solar (Lake Wash SD)</t>
  </si>
  <si>
    <t>CC Solar #1, LLC and CC Solar #2, LLC (combined)</t>
  </si>
  <si>
    <t>IKEA</t>
  </si>
  <si>
    <t>Knudson Wind</t>
  </si>
  <si>
    <t>Schedule 91 – Wind</t>
  </si>
  <si>
    <t>3 Bar-G Wind</t>
  </si>
  <si>
    <t>Swauk Wind</t>
  </si>
  <si>
    <t>Total</t>
  </si>
  <si>
    <t>Contract</t>
  </si>
  <si>
    <t>Fuel Source</t>
  </si>
  <si>
    <t>Location</t>
  </si>
  <si>
    <t xml:space="preserve"> End Date</t>
  </si>
  <si>
    <t>Size (MW)</t>
  </si>
  <si>
    <r>
      <rPr>
        <sz val="12"/>
        <rFont val="Helvetica"/>
        <family val="2"/>
      </rPr>
      <t>Bio Energy Washington</t>
    </r>
    <r>
      <rPr>
        <vertAlign val="superscript"/>
        <sz val="12"/>
        <rFont val="Helvetica"/>
        <family val="2"/>
      </rPr>
      <t>6</t>
    </r>
  </si>
  <si>
    <r>
      <rPr>
        <sz val="12"/>
        <rFont val="Helvetica"/>
        <family val="2"/>
      </rPr>
      <t>Emerald City Renewables</t>
    </r>
    <r>
      <rPr>
        <vertAlign val="superscript"/>
        <sz val="12"/>
        <rFont val="Helvetica"/>
        <family val="2"/>
      </rPr>
      <t>7</t>
    </r>
  </si>
  <si>
    <t>NAME</t>
  </si>
  <si>
    <t>POWER TYPE</t>
  </si>
  <si>
    <t>CONTRACT EXPIRATION</t>
  </si>
  <si>
    <t>CONTRACT CAPACITY (MW)</t>
  </si>
  <si>
    <t>Alfalfa Solar</t>
  </si>
  <si>
    <t>Executed</t>
  </si>
  <si>
    <t>Alkali</t>
  </si>
  <si>
    <t>AM - West Silverton</t>
  </si>
  <si>
    <t>Amity Solar</t>
  </si>
  <si>
    <t>Ashcroft Solar</t>
  </si>
  <si>
    <t>Ashfield Solar</t>
  </si>
  <si>
    <t>Auburn Solar</t>
  </si>
  <si>
    <t>Ballston Solar</t>
  </si>
  <si>
    <t>Black Forest Solar</t>
  </si>
  <si>
    <t>Boring Solar</t>
  </si>
  <si>
    <t>Bridgeport Solar</t>
  </si>
  <si>
    <t>Brightwood Solar</t>
  </si>
  <si>
    <t>Bristol Solar</t>
  </si>
  <si>
    <t>Brush College Solar</t>
  </si>
  <si>
    <t>Brush Creek Solar</t>
  </si>
  <si>
    <t>Buckner Creek Solar</t>
  </si>
  <si>
    <t>Butler Solar</t>
  </si>
  <si>
    <t>Carlow Solar</t>
  </si>
  <si>
    <t>Carnes Creek Solar</t>
  </si>
  <si>
    <t>Case Creek Solar</t>
  </si>
  <si>
    <t xml:space="preserve">Clayfield Solar </t>
  </si>
  <si>
    <t>Coffin Butte</t>
  </si>
  <si>
    <t>Cosper Creek Solar</t>
  </si>
  <si>
    <t>Cow Creek Solar</t>
  </si>
  <si>
    <t>Day Hill Solar</t>
  </si>
  <si>
    <t xml:space="preserve">Dayton Solar I </t>
  </si>
  <si>
    <t>DB - Bull Run</t>
  </si>
  <si>
    <t>DC - Donald</t>
  </si>
  <si>
    <t>DD - Molalla</t>
  </si>
  <si>
    <t xml:space="preserve">Delaney Solar </t>
  </si>
  <si>
    <t>DF - West Eagle Creek</t>
  </si>
  <si>
    <t>Domaine Drouhin</t>
  </si>
  <si>
    <t>Drift Creek</t>
  </si>
  <si>
    <t>Dryland Solar</t>
  </si>
  <si>
    <t>Dunn Rd Solar</t>
  </si>
  <si>
    <t>Duus Solar</t>
  </si>
  <si>
    <t xml:space="preserve">Eagle Creek Solar </t>
  </si>
  <si>
    <t>Energy Partners  II</t>
  </si>
  <si>
    <t>Energy Partners I</t>
  </si>
  <si>
    <t>Eola Solar</t>
  </si>
  <si>
    <t>Fairview Solar</t>
  </si>
  <si>
    <t>Firwood Solar</t>
  </si>
  <si>
    <t>Fort Rock Solar I</t>
  </si>
  <si>
    <t>Fort Rock Solar II</t>
  </si>
  <si>
    <t>Fort Rock Solar IV</t>
  </si>
  <si>
    <t>Fossil Lake</t>
  </si>
  <si>
    <t>Fremont Solar</t>
  </si>
  <si>
    <t>Fruitland Creek</t>
  </si>
  <si>
    <t>Gatwick Solar</t>
  </si>
  <si>
    <t xml:space="preserve">Gonzaga Solar </t>
  </si>
  <si>
    <t>Greenpark Solar</t>
  </si>
  <si>
    <t>Gun Club Solar</t>
  </si>
  <si>
    <t>Harney Solar I</t>
  </si>
  <si>
    <t>JC Biomethane</t>
  </si>
  <si>
    <t>Kaiser Creek Solar</t>
  </si>
  <si>
    <t>Kale Patch Solar</t>
  </si>
  <si>
    <t>Kensington Solar</t>
  </si>
  <si>
    <t>Kerry Solar</t>
  </si>
  <si>
    <t>KT - Molalla</t>
  </si>
  <si>
    <t>Labish Solar</t>
  </si>
  <si>
    <t>Lakeview</t>
  </si>
  <si>
    <t>Liberal Solar</t>
  </si>
  <si>
    <t>Manchester Solar</t>
  </si>
  <si>
    <t>Milford Solar</t>
  </si>
  <si>
    <t xml:space="preserve">Minikahda Hydropower Co. </t>
  </si>
  <si>
    <t>Mountain Meadow Solar</t>
  </si>
  <si>
    <t>Mt Hope Solar</t>
  </si>
  <si>
    <t>NorWest Energy 14 (Grande Rhonde)</t>
  </si>
  <si>
    <t>OE Solar 3 (Wy'East)</t>
  </si>
  <si>
    <t>OE Solar 5</t>
  </si>
  <si>
    <t>OE Solar 6</t>
  </si>
  <si>
    <t>OM Power 1</t>
  </si>
  <si>
    <t>O'neil Creek Solar</t>
  </si>
  <si>
    <t>Palmer Solar</t>
  </si>
  <si>
    <t>Parrott Creek Solar</t>
  </si>
  <si>
    <t>PaTu Wind</t>
  </si>
  <si>
    <t>PG - West Sheridan</t>
  </si>
  <si>
    <t>Radio Solar</t>
  </si>
  <si>
    <t>Rafael Solar</t>
  </si>
  <si>
    <t>Raven Loop</t>
  </si>
  <si>
    <t>Ridgeway Solar</t>
  </si>
  <si>
    <t>Riley Solar</t>
  </si>
  <si>
    <t>River Valley Solar</t>
  </si>
  <si>
    <t>Rock Creek Solar</t>
  </si>
  <si>
    <t>Rock Garden</t>
  </si>
  <si>
    <t>Sandy River Solar</t>
  </si>
  <si>
    <t>SB - South Wilamina</t>
  </si>
  <si>
    <t>Sesqui-C Solar</t>
  </si>
  <si>
    <t>Sheep Solar</t>
  </si>
  <si>
    <t>Silverton Solar</t>
  </si>
  <si>
    <t>South Burns Solar I</t>
  </si>
  <si>
    <t>SP Solar 1 (Interstate)</t>
  </si>
  <si>
    <t>SP Solar 2 (Goose Creek)</t>
  </si>
  <si>
    <t>SP Solar 5 (Mill Creek)</t>
  </si>
  <si>
    <t>SP Solar 6 (Colton)</t>
  </si>
  <si>
    <t>SP Solar 7 (Dayton Cutoff)</t>
  </si>
  <si>
    <t>SP Solar 8 (Valley Creek)</t>
  </si>
  <si>
    <t>SSD Clackamas 1</t>
  </si>
  <si>
    <t>SSD Clackamas 4</t>
  </si>
  <si>
    <t>SSD Clackamas 7</t>
  </si>
  <si>
    <t>SSD Marion 1</t>
  </si>
  <si>
    <t>SSD Marion 3</t>
  </si>
  <si>
    <t>SSD Marion 5</t>
  </si>
  <si>
    <t>SSD Marion 6</t>
  </si>
  <si>
    <t>St Louis Solar</t>
  </si>
  <si>
    <t>St. Helen's Organic Recyling</t>
  </si>
  <si>
    <t>Starbuck Properties</t>
  </si>
  <si>
    <t>Stark Solar (Solar Star Oregon)</t>
  </si>
  <si>
    <t>Starlight Solar</t>
  </si>
  <si>
    <t>Starvation Solar</t>
  </si>
  <si>
    <t>Steel Bridge Solar</t>
  </si>
  <si>
    <t>Stringtown Solar</t>
  </si>
  <si>
    <t>SulusSolar6</t>
  </si>
  <si>
    <t>SulusSolar9</t>
  </si>
  <si>
    <t>Suntex Solar</t>
  </si>
  <si>
    <t>Thomas Creek Solar</t>
  </si>
  <si>
    <t>Tickle Creek Solar</t>
  </si>
  <si>
    <t>Townsend Solar</t>
  </si>
  <si>
    <t>Tualatin Valley Water District</t>
  </si>
  <si>
    <t>Tygh Valley Solar</t>
  </si>
  <si>
    <t>Volcano Solar</t>
  </si>
  <si>
    <t>Von Family Limited Partnership</t>
  </si>
  <si>
    <t>Waconda Solar</t>
  </si>
  <si>
    <t xml:space="preserve">Wasco Solar 1 </t>
  </si>
  <si>
    <t>West Hines Solar I</t>
  </si>
  <si>
    <t>Willamina Mill Solar</t>
  </si>
  <si>
    <t>Williams Acres Solar</t>
  </si>
  <si>
    <t>Yamhill Creek Solar</t>
  </si>
  <si>
    <t>Zena Solar</t>
  </si>
  <si>
    <t>Airport Solar</t>
  </si>
  <si>
    <t>Covanta Marion</t>
  </si>
  <si>
    <t>Non-Standard</t>
  </si>
  <si>
    <t>Disclaimer: PGE List potentially incomplete (requested all information contained in the headings in PGE 2019 IRP docket)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</si>
</sst>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9]mmmm\ d\,\ yyyy;@"/>
    <numFmt numFmtId="166" formatCode="mmmm\ dd\,\ yyyy"/>
    <numFmt numFmtId="167" formatCode="m/d/yyyy;@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Helvetica"/>
      <family val="2"/>
    </font>
    <font>
      <b/>
      <sz val="12"/>
      <name val="Helvetica"/>
      <family val="2"/>
    </font>
    <font>
      <sz val="12"/>
      <color theme="1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30303"/>
      <name val="Arial"/>
      <family val="2"/>
    </font>
    <font>
      <vertAlign val="superscript"/>
      <sz val="12"/>
      <color rgb="FF030303"/>
      <name val="Arial"/>
      <family val="2"/>
    </font>
    <font>
      <b/>
      <sz val="12"/>
      <color rgb="FF030303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Helvetica"/>
      <family val="2"/>
    </font>
    <font>
      <vertAlign val="superscript"/>
      <sz val="12"/>
      <name val="Helvetica"/>
      <family val="2"/>
    </font>
    <font>
      <b/>
      <sz val="12"/>
      <color rgb="FF000000"/>
      <name val="Helvetica"/>
      <family val="2"/>
    </font>
    <font>
      <b/>
      <sz val="12"/>
      <color theme="1"/>
      <name val="Helvetic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rgb="FF2F5457"/>
      </top>
      <bottom style="thin">
        <color rgb="FF235B7C"/>
      </bottom>
      <diagonal/>
    </border>
    <border>
      <left style="thin">
        <color rgb="FF44442F"/>
      </left>
      <right/>
      <top style="thin">
        <color rgb="FF235B7C"/>
      </top>
      <bottom style="thin">
        <color rgb="FF444434"/>
      </bottom>
      <diagonal/>
    </border>
    <border>
      <left style="thin">
        <color rgb="FF483F34"/>
      </left>
      <right/>
      <top style="thin">
        <color rgb="FF235B7C"/>
      </top>
      <bottom style="thin">
        <color rgb="FF444434"/>
      </bottom>
      <diagonal/>
    </border>
    <border>
      <left style="thin">
        <color rgb="FF3F483F"/>
      </left>
      <right/>
      <top style="thin">
        <color rgb="FF235B7C"/>
      </top>
      <bottom style="thin">
        <color rgb="FF444434"/>
      </bottom>
      <diagonal/>
    </border>
    <border>
      <left style="thin">
        <color rgb="FF44442F"/>
      </left>
      <right style="thin">
        <color rgb="FF48442B"/>
      </right>
      <top style="thin">
        <color rgb="FF235B7C"/>
      </top>
      <bottom style="thin">
        <color rgb="FF444434"/>
      </bottom>
      <diagonal/>
    </border>
    <border>
      <left style="thin">
        <color rgb="FF44442F"/>
      </left>
      <right/>
      <top style="thin">
        <color rgb="FF444434"/>
      </top>
      <bottom style="thin">
        <color rgb="FF44442F"/>
      </bottom>
      <diagonal/>
    </border>
    <border>
      <left style="thin">
        <color rgb="FF483F34"/>
      </left>
      <right/>
      <top style="thin">
        <color rgb="FF444434"/>
      </top>
      <bottom style="thin">
        <color rgb="FF44442F"/>
      </bottom>
      <diagonal/>
    </border>
    <border>
      <left style="thin">
        <color rgb="FF44442F"/>
      </left>
      <right style="thin">
        <color rgb="FF48442B"/>
      </right>
      <top style="thin">
        <color rgb="FF444434"/>
      </top>
      <bottom style="thin">
        <color rgb="FF44442F"/>
      </bottom>
      <diagonal/>
    </border>
    <border>
      <left style="thin">
        <color rgb="FF44442F"/>
      </left>
      <right/>
      <top style="thin">
        <color rgb="FF44442F"/>
      </top>
      <bottom style="thin">
        <color rgb="FF48442F"/>
      </bottom>
      <diagonal/>
    </border>
    <border>
      <left style="thin">
        <color rgb="FF483F34"/>
      </left>
      <right/>
      <top style="thin">
        <color rgb="FF44442F"/>
      </top>
      <bottom style="thin">
        <color rgb="FF48442F"/>
      </bottom>
      <diagonal/>
    </border>
    <border>
      <left style="thin">
        <color rgb="FF44442F"/>
      </left>
      <right style="thin">
        <color rgb="FF48442B"/>
      </right>
      <top style="thin">
        <color rgb="FF44442F"/>
      </top>
      <bottom style="thin">
        <color rgb="FF48442F"/>
      </bottom>
      <diagonal/>
    </border>
    <border>
      <left style="thin">
        <color rgb="FF44442F"/>
      </left>
      <right/>
      <top style="thin">
        <color rgb="FF48442F"/>
      </top>
      <bottom style="thin">
        <color rgb="FF484434"/>
      </bottom>
      <diagonal/>
    </border>
    <border>
      <left style="thin">
        <color rgb="FF483F34"/>
      </left>
      <right/>
      <top style="thin">
        <color rgb="FF48442F"/>
      </top>
      <bottom style="thin">
        <color rgb="FF484434"/>
      </bottom>
      <diagonal/>
    </border>
    <border>
      <left style="thin">
        <color rgb="FF44442F"/>
      </left>
      <right style="thin">
        <color rgb="FF48442B"/>
      </right>
      <top style="thin">
        <color rgb="FF48442F"/>
      </top>
      <bottom style="thin">
        <color rgb="FF484434"/>
      </bottom>
      <diagonal/>
    </border>
    <border>
      <left style="thin">
        <color rgb="FF44442F"/>
      </left>
      <right/>
      <top style="thin">
        <color rgb="FF484434"/>
      </top>
      <bottom style="thin">
        <color rgb="FF483F34"/>
      </bottom>
      <diagonal/>
    </border>
    <border>
      <left style="thin">
        <color rgb="FF483F34"/>
      </left>
      <right/>
      <top style="thin">
        <color rgb="FF484434"/>
      </top>
      <bottom style="thin">
        <color rgb="FF483F34"/>
      </bottom>
      <diagonal/>
    </border>
    <border>
      <left style="thin">
        <color rgb="FF44442F"/>
      </left>
      <right style="thin">
        <color rgb="FF48442B"/>
      </right>
      <top style="thin">
        <color rgb="FF484434"/>
      </top>
      <bottom style="thin">
        <color rgb="FF483F34"/>
      </bottom>
      <diagonal/>
    </border>
    <border>
      <left style="thin">
        <color rgb="FF44442F"/>
      </left>
      <right/>
      <top style="thin">
        <color rgb="FF483F34"/>
      </top>
      <bottom style="thin">
        <color rgb="FF48442F"/>
      </bottom>
      <diagonal/>
    </border>
    <border>
      <left style="thin">
        <color rgb="FF483F34"/>
      </left>
      <right/>
      <top style="thin">
        <color rgb="FF483F34"/>
      </top>
      <bottom style="thin">
        <color rgb="FF48442F"/>
      </bottom>
      <diagonal/>
    </border>
    <border>
      <left style="thin">
        <color rgb="FF44442F"/>
      </left>
      <right style="thin">
        <color rgb="FF48442B"/>
      </right>
      <top style="thin">
        <color rgb="FF483F34"/>
      </top>
      <bottom style="thin">
        <color rgb="FF48442F"/>
      </bottom>
      <diagonal/>
    </border>
    <border>
      <left style="thin">
        <color rgb="FF44442F"/>
      </left>
      <right/>
      <top style="thin">
        <color rgb="FF48442F"/>
      </top>
      <bottom style="thin">
        <color rgb="FF48442F"/>
      </bottom>
      <diagonal/>
    </border>
    <border>
      <left style="thin">
        <color rgb="FF483F34"/>
      </left>
      <right/>
      <top style="thin">
        <color rgb="FF48442F"/>
      </top>
      <bottom style="thin">
        <color rgb="FF48442F"/>
      </bottom>
      <diagonal/>
    </border>
    <border>
      <left style="thin">
        <color rgb="FF44442F"/>
      </left>
      <right style="thin">
        <color rgb="FF48442B"/>
      </right>
      <top style="thin">
        <color rgb="FF48442F"/>
      </top>
      <bottom style="thin">
        <color rgb="FF48442F"/>
      </bottom>
      <diagonal/>
    </border>
    <border>
      <left style="thin">
        <color rgb="FF44442F"/>
      </left>
      <right/>
      <top style="thin">
        <color rgb="FF48442F"/>
      </top>
      <bottom style="thin">
        <color rgb="FF44442F"/>
      </bottom>
      <diagonal/>
    </border>
    <border>
      <left style="thin">
        <color rgb="FF483F34"/>
      </left>
      <right/>
      <top style="thin">
        <color rgb="FF48442F"/>
      </top>
      <bottom style="thin">
        <color rgb="FF44442F"/>
      </bottom>
      <diagonal/>
    </border>
    <border>
      <left style="thin">
        <color rgb="FF44442F"/>
      </left>
      <right style="thin">
        <color rgb="FF48442B"/>
      </right>
      <top style="thin">
        <color rgb="FF48442F"/>
      </top>
      <bottom style="thin">
        <color rgb="FF44442F"/>
      </bottom>
      <diagonal/>
    </border>
    <border>
      <left style="thin">
        <color rgb="FF44442F"/>
      </left>
      <right/>
      <top style="thin">
        <color rgb="FF48442F"/>
      </top>
      <bottom style="thin">
        <color rgb="FF483F34"/>
      </bottom>
      <diagonal/>
    </border>
    <border>
      <left style="thin">
        <color rgb="FF483F34"/>
      </left>
      <right/>
      <top style="thin">
        <color rgb="FF48442F"/>
      </top>
      <bottom style="thin">
        <color rgb="FF483F34"/>
      </bottom>
      <diagonal/>
    </border>
    <border>
      <left style="thin">
        <color rgb="FF44442F"/>
      </left>
      <right style="thin">
        <color rgb="FF48442B"/>
      </right>
      <top style="thin">
        <color rgb="FF48442F"/>
      </top>
      <bottom style="thin">
        <color rgb="FF483F34"/>
      </bottom>
      <diagonal/>
    </border>
    <border>
      <left style="thin">
        <color rgb="FF44442F"/>
      </left>
      <right/>
      <top style="thin">
        <color rgb="FF483F34"/>
      </top>
      <bottom style="thin">
        <color rgb="FF48442B"/>
      </bottom>
      <diagonal/>
    </border>
    <border>
      <left style="thin">
        <color rgb="FF483F34"/>
      </left>
      <right/>
      <top style="thin">
        <color rgb="FF483F34"/>
      </top>
      <bottom style="thin">
        <color rgb="FF48442B"/>
      </bottom>
      <diagonal/>
    </border>
    <border>
      <left style="thin">
        <color rgb="FF44442F"/>
      </left>
      <right style="thin">
        <color rgb="FF48442B"/>
      </right>
      <top style="thin">
        <color rgb="FF483F34"/>
      </top>
      <bottom style="thin">
        <color rgb="FF4844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7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" fontId="5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top"/>
    </xf>
    <xf numFmtId="14" fontId="5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/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2" fontId="10" fillId="0" borderId="4" xfId="0" applyNumberFormat="1" applyFont="1" applyBorder="1" applyAlignment="1">
      <alignment vertical="top" wrapText="1"/>
    </xf>
    <xf numFmtId="2" fontId="10" fillId="0" borderId="7" xfId="0" applyNumberFormat="1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2" fontId="10" fillId="0" borderId="8" xfId="0" applyNumberFormat="1" applyFont="1" applyBorder="1" applyAlignment="1">
      <alignment vertical="top" wrapText="1"/>
    </xf>
    <xf numFmtId="2" fontId="10" fillId="0" borderId="10" xfId="0" applyNumberFormat="1" applyFont="1" applyBorder="1" applyAlignment="1">
      <alignment horizontal="righ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2" fontId="10" fillId="0" borderId="11" xfId="0" applyNumberFormat="1" applyFont="1" applyBorder="1" applyAlignment="1">
      <alignment vertical="top" wrapText="1"/>
    </xf>
    <xf numFmtId="2" fontId="10" fillId="0" borderId="13" xfId="0" applyNumberFormat="1" applyFont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 wrapText="1"/>
    </xf>
    <xf numFmtId="2" fontId="10" fillId="0" borderId="16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2" fontId="10" fillId="0" borderId="17" xfId="0" applyNumberFormat="1" applyFont="1" applyBorder="1" applyAlignment="1">
      <alignment vertical="top" wrapText="1"/>
    </xf>
    <xf numFmtId="2" fontId="10" fillId="0" borderId="19" xfId="0" applyNumberFormat="1" applyFont="1" applyBorder="1" applyAlignment="1">
      <alignment horizontal="right"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2" fontId="10" fillId="0" borderId="20" xfId="0" applyNumberFormat="1" applyFont="1" applyBorder="1" applyAlignment="1">
      <alignment vertical="top" wrapText="1"/>
    </xf>
    <xf numFmtId="2" fontId="10" fillId="0" borderId="22" xfId="0" applyNumberFormat="1" applyFont="1" applyBorder="1" applyAlignment="1">
      <alignment horizontal="right" vertical="top" wrapText="1"/>
    </xf>
    <xf numFmtId="0" fontId="1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2" fontId="10" fillId="0" borderId="23" xfId="0" applyNumberFormat="1" applyFont="1" applyBorder="1" applyAlignment="1">
      <alignment vertical="top" wrapText="1"/>
    </xf>
    <xf numFmtId="2" fontId="10" fillId="0" borderId="25" xfId="0" applyNumberFormat="1" applyFont="1" applyBorder="1" applyAlignment="1">
      <alignment horizontal="right" vertical="top" wrapText="1"/>
    </xf>
    <xf numFmtId="0" fontId="9" fillId="0" borderId="26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2" fontId="10" fillId="0" borderId="26" xfId="0" applyNumberFormat="1" applyFont="1" applyBorder="1" applyAlignment="1">
      <alignment vertical="top" wrapText="1"/>
    </xf>
    <xf numFmtId="2" fontId="10" fillId="0" borderId="28" xfId="0" applyNumberFormat="1" applyFont="1" applyBorder="1" applyAlignment="1">
      <alignment horizontal="right" vertical="top" wrapText="1"/>
    </xf>
    <xf numFmtId="0" fontId="9" fillId="0" borderId="29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2" fontId="10" fillId="0" borderId="29" xfId="0" applyNumberFormat="1" applyFont="1" applyBorder="1" applyAlignment="1">
      <alignment vertical="top" wrapText="1"/>
    </xf>
    <xf numFmtId="2" fontId="10" fillId="0" borderId="31" xfId="0" applyNumberFormat="1" applyFont="1" applyBorder="1" applyAlignment="1">
      <alignment horizontal="right" vertical="top" wrapText="1"/>
    </xf>
    <xf numFmtId="0" fontId="4" fillId="0" borderId="0" xfId="0" applyFont="1"/>
    <xf numFmtId="0" fontId="13" fillId="0" borderId="0" xfId="2" applyFont="1" applyBorder="1" applyAlignment="1">
      <alignment horizontal="left" vertical="top"/>
    </xf>
    <xf numFmtId="0" fontId="9" fillId="0" borderId="1" xfId="2" applyFont="1" applyBorder="1" applyAlignment="1">
      <alignment horizontal="left" vertical="top" wrapText="1"/>
    </xf>
    <xf numFmtId="2" fontId="14" fillId="0" borderId="1" xfId="2" applyNumberFormat="1" applyFont="1" applyBorder="1" applyAlignment="1">
      <alignment vertical="top" wrapText="1"/>
    </xf>
    <xf numFmtId="2" fontId="14" fillId="0" borderId="1" xfId="2" applyNumberFormat="1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1" fontId="14" fillId="0" borderId="1" xfId="2" applyNumberFormat="1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4" fillId="2" borderId="33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2" fontId="12" fillId="2" borderId="32" xfId="0" applyNumberFormat="1" applyFont="1" applyFill="1" applyBorder="1" applyAlignment="1">
      <alignment vertical="top" wrapText="1"/>
    </xf>
    <xf numFmtId="2" fontId="12" fillId="2" borderId="34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2" fontId="16" fillId="0" borderId="1" xfId="2" applyNumberFormat="1" applyFont="1" applyBorder="1" applyAlignment="1">
      <alignment vertical="top" wrapText="1"/>
    </xf>
    <xf numFmtId="2" fontId="16" fillId="0" borderId="1" xfId="2" applyNumberFormat="1" applyFont="1" applyBorder="1" applyAlignment="1">
      <alignment horizontal="left" vertical="top" wrapText="1"/>
    </xf>
    <xf numFmtId="0" fontId="16" fillId="0" borderId="0" xfId="2" applyFont="1" applyBorder="1" applyAlignment="1">
      <alignment horizontal="left" vertical="top"/>
    </xf>
    <xf numFmtId="2" fontId="16" fillId="0" borderId="0" xfId="2" applyNumberFormat="1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0" fontId="16" fillId="0" borderId="0" xfId="2" applyFont="1" applyAlignment="1">
      <alignment horizontal="left" vertical="top"/>
    </xf>
    <xf numFmtId="0" fontId="16" fillId="0" borderId="35" xfId="2" applyFont="1" applyBorder="1" applyAlignment="1">
      <alignment horizontal="left" vertical="top" wrapText="1"/>
    </xf>
    <xf numFmtId="0" fontId="5" fillId="0" borderId="35" xfId="2" applyFont="1" applyBorder="1" applyAlignment="1">
      <alignment horizontal="center" vertical="top" wrapText="1"/>
    </xf>
    <xf numFmtId="0" fontId="5" fillId="0" borderId="35" xfId="2" applyFont="1" applyBorder="1" applyAlignment="1">
      <alignment horizontal="left" vertical="top" wrapText="1"/>
    </xf>
    <xf numFmtId="167" fontId="16" fillId="0" borderId="35" xfId="2" applyNumberFormat="1" applyFont="1" applyBorder="1" applyAlignment="1">
      <alignment horizontal="center" vertical="top" wrapText="1"/>
    </xf>
    <xf numFmtId="164" fontId="16" fillId="0" borderId="35" xfId="2" applyNumberFormat="1" applyFont="1" applyBorder="1" applyAlignment="1">
      <alignment horizontal="right" vertical="top" wrapText="1" indent="4"/>
    </xf>
    <xf numFmtId="0" fontId="16" fillId="0" borderId="35" xfId="2" applyFont="1" applyBorder="1" applyAlignment="1">
      <alignment horizontal="right" vertical="top" wrapText="1" indent="4"/>
    </xf>
    <xf numFmtId="2" fontId="16" fillId="0" borderId="35" xfId="2" applyNumberFormat="1" applyFont="1" applyBorder="1" applyAlignment="1">
      <alignment horizontal="right" vertical="top" wrapText="1" indent="4"/>
    </xf>
    <xf numFmtId="168" fontId="16" fillId="0" borderId="35" xfId="2" applyNumberFormat="1" applyFont="1" applyBorder="1" applyAlignment="1">
      <alignment horizontal="right" vertical="top" wrapText="1" indent="4"/>
    </xf>
    <xf numFmtId="0" fontId="19" fillId="2" borderId="35" xfId="2" applyFont="1" applyFill="1" applyBorder="1" applyAlignment="1">
      <alignment horizontal="center" vertical="top" wrapText="1"/>
    </xf>
    <xf numFmtId="0" fontId="19" fillId="2" borderId="35" xfId="2" applyFont="1" applyFill="1" applyBorder="1" applyAlignment="1">
      <alignment horizontal="left" vertical="top" wrapText="1" indent="3"/>
    </xf>
    <xf numFmtId="0" fontId="19" fillId="2" borderId="35" xfId="2" applyFont="1" applyFill="1" applyBorder="1" applyAlignment="1">
      <alignment horizontal="left" vertical="top" wrapText="1" indent="1"/>
    </xf>
    <xf numFmtId="0" fontId="6" fillId="2" borderId="35" xfId="2" applyFont="1" applyFill="1" applyBorder="1" applyAlignment="1">
      <alignment horizontal="left" vertical="top" wrapText="1"/>
    </xf>
    <xf numFmtId="0" fontId="16" fillId="2" borderId="35" xfId="2" applyFont="1" applyFill="1" applyBorder="1" applyAlignment="1">
      <alignment horizontal="left" vertical="top" wrapText="1"/>
    </xf>
    <xf numFmtId="164" fontId="18" fillId="2" borderId="35" xfId="2" applyNumberFormat="1" applyFont="1" applyFill="1" applyBorder="1" applyAlignment="1">
      <alignment horizontal="right" vertical="top" wrapText="1" indent="4"/>
    </xf>
    <xf numFmtId="0" fontId="6" fillId="2" borderId="36" xfId="0" applyFont="1" applyFill="1" applyBorder="1" applyAlignment="1">
      <alignment horizontal="center" vertical="center" wrapText="1"/>
    </xf>
    <xf numFmtId="2" fontId="6" fillId="2" borderId="36" xfId="0" applyNumberFormat="1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166" fontId="6" fillId="2" borderId="36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0" fillId="0" borderId="0" xfId="0" applyFill="1"/>
    <xf numFmtId="17" fontId="20" fillId="0" borderId="0" xfId="0" applyNumberFormat="1" applyFont="1" applyFill="1"/>
    <xf numFmtId="17" fontId="0" fillId="0" borderId="0" xfId="0" applyNumberFormat="1" applyFill="1"/>
    <xf numFmtId="0" fontId="6" fillId="2" borderId="0" xfId="0" applyFont="1" applyFill="1"/>
  </cellXfs>
  <cellStyles count="3">
    <cellStyle name="Normal" xfId="0" builtinId="0"/>
    <cellStyle name="Normal 10 3" xfId="1" xr:uid="{00000000-0005-0000-0000-000001000000}"/>
    <cellStyle name="Normal 2" xfId="2" xr:uid="{FD2E3E91-B4E0-45C3-AB32-EBCC72F94C1D}"/>
  </cellStyles>
  <dxfs count="1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</xdr:colOff>
      <xdr:row>26</xdr:row>
      <xdr:rowOff>0</xdr:rowOff>
    </xdr:from>
    <xdr:ext cx="18288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9440AB2-D43C-4B8B-96DC-17293B684558}"/>
            </a:ext>
          </a:extLst>
        </xdr:cNvPr>
        <xdr:cNvSpPr/>
      </xdr:nvSpPr>
      <xdr:spPr>
        <a:xfrm>
          <a:off x="3047" y="8484108"/>
          <a:ext cx="1828800" cy="0"/>
        </a:xfrm>
        <a:custGeom>
          <a:avLst/>
          <a:gdLst/>
          <a:ahLst/>
          <a:cxnLst/>
          <a:rect l="0" t="0" r="0" b="0"/>
          <a:pathLst>
            <a:path w="1828800">
              <a:moveTo>
                <a:pt x="0" y="0"/>
              </a:moveTo>
              <a:lnTo>
                <a:pt x="1828800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16B35D-DCFA-9147-8DF8-2B5DE12497DD}" name="Table1" displayName="Table1" ref="A2:M134" totalsRowShown="0" headerRowDxfId="16" dataDxfId="14" headerRowBorderDxfId="15" tableBorderDxfId="13">
  <autoFilter ref="A2:M134" xr:uid="{3B45E93B-0A49-6145-AA09-F75E2AD97DC3}"/>
  <sortState ref="A3:M134">
    <sortCondition ref="A2:A134"/>
  </sortState>
  <tableColumns count="13">
    <tableColumn id="1" xr3:uid="{F9A86822-8B9E-5145-BA39-A70D2EDA70FE}" name="Plant Name" dataDxfId="12"/>
    <tableColumn id="2" xr3:uid="{4E19126F-D925-7447-BCEF-0CC59C4B9734}" name="Power Purchase Agreement (PPA) Execution Date" dataDxfId="11"/>
    <tableColumn id="3" xr3:uid="{E2218FA4-422F-C04E-9130-4924AB368D7B}" name="Resource Type" dataDxfId="10"/>
    <tableColumn id="4" xr3:uid="{0CCF6E67-CC1F-2D4F-8DE9-4B6721131526}" name="Nameplate Capacity (megawatts (MW))" dataDxfId="9"/>
    <tableColumn id="5" xr3:uid="{9120252E-23EC-6D42-BDA0-47C01E1A9EDA}" name="Commercial Operation Date (COD)" dataDxfId="8"/>
    <tableColumn id="6" xr3:uid="{B60EF997-931F-BD4E-9BB0-4241BBF0A544}" name="Type of PPA (Standard / Non-standard)" dataDxfId="7"/>
    <tableColumn id="7" xr3:uid="{D9FC4E57-9A46-D14F-B0E4-9AB60A4B3B8B}" name="State" dataDxfId="6"/>
    <tableColumn id="8" xr3:uid="{1BCE38B4-82A5-8747-976B-B3836D9E23B4}" name="Control Area" dataDxfId="5"/>
    <tableColumn id="9" xr3:uid="{FB72DAD3-B947-EA46-BD1A-D3A54F76C2AD}" name="Status" dataDxfId="4"/>
    <tableColumn id="10" xr3:uid="{C6466638-8A96-F046-9C53-50372805A9D9}" name="Original COD" dataDxfId="3"/>
    <tableColumn id="11" xr3:uid="{8C9CD6D2-3F77-7F41-899C-7CEFFA77B717}" name="Original Term (Yrs)" dataDxfId="2"/>
    <tableColumn id="12" xr3:uid="{A2BCD7C5-0094-2743-A7EE-BEAF95E2F785}" name="Current Term (Yrs)" dataDxfId="1"/>
    <tableColumn id="13" xr3:uid="{20AEF94F-DD4B-7348-BE1F-35022DC94D35}" name="Current PPA Expiration 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4"/>
  <sheetViews>
    <sheetView zoomScale="89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9.140625" defaultRowHeight="15" x14ac:dyDescent="0.2"/>
  <cols>
    <col min="1" max="1" width="52.140625" style="1" customWidth="1"/>
    <col min="2" max="2" width="24" style="1" customWidth="1"/>
    <col min="3" max="3" width="12" style="2" customWidth="1"/>
    <col min="4" max="4" width="13" style="3" customWidth="1"/>
    <col min="5" max="6" width="20.28515625" style="4" customWidth="1"/>
    <col min="7" max="8" width="13" style="3" customWidth="1"/>
    <col min="9" max="9" width="31.140625" style="5" customWidth="1"/>
    <col min="10" max="10" width="19" style="4" customWidth="1"/>
    <col min="11" max="11" width="10" style="6" customWidth="1"/>
    <col min="12" max="12" width="10.140625" style="6" customWidth="1"/>
    <col min="13" max="13" width="19" style="7" customWidth="1"/>
    <col min="14" max="16384" width="9.140625" style="8"/>
  </cols>
  <sheetData>
    <row r="1" spans="1:13" s="9" customFormat="1" ht="63" x14ac:dyDescent="0.25">
      <c r="A1" s="85" t="s">
        <v>110</v>
      </c>
      <c r="B1" s="85" t="s">
        <v>230</v>
      </c>
      <c r="C1" s="86" t="s">
        <v>105</v>
      </c>
      <c r="D1" s="86" t="s">
        <v>231</v>
      </c>
      <c r="E1" s="85" t="s">
        <v>232</v>
      </c>
      <c r="F1" s="85" t="s">
        <v>281</v>
      </c>
      <c r="G1" s="85" t="s">
        <v>233</v>
      </c>
      <c r="H1" s="85" t="s">
        <v>280</v>
      </c>
      <c r="I1" s="85" t="s">
        <v>252</v>
      </c>
      <c r="J1" s="85" t="s">
        <v>292</v>
      </c>
      <c r="K1" s="87" t="s">
        <v>293</v>
      </c>
      <c r="L1" s="87" t="s">
        <v>282</v>
      </c>
      <c r="M1" s="88" t="s">
        <v>263</v>
      </c>
    </row>
    <row r="2" spans="1:13" x14ac:dyDescent="0.2">
      <c r="A2" s="10" t="s">
        <v>133</v>
      </c>
      <c r="B2" s="11">
        <v>29525</v>
      </c>
      <c r="C2" s="12" t="s">
        <v>5</v>
      </c>
      <c r="D2" s="13">
        <v>0.02</v>
      </c>
      <c r="E2" s="14">
        <v>29525</v>
      </c>
      <c r="F2" s="14" t="s">
        <v>240</v>
      </c>
      <c r="G2" s="15" t="s">
        <v>239</v>
      </c>
      <c r="H2" s="15" t="str">
        <f t="shared" ref="H2:H65" si="0">IF(G2="WA","PACW",IF(G2="CA","PACW",IF(G2="OR","PACW","PACE")))</f>
        <v>PACW</v>
      </c>
      <c r="I2" s="15" t="s">
        <v>253</v>
      </c>
      <c r="J2" s="14">
        <f>+E2</f>
        <v>29525</v>
      </c>
      <c r="K2" s="16"/>
      <c r="L2" s="16"/>
      <c r="M2" s="17"/>
    </row>
    <row r="3" spans="1:13" x14ac:dyDescent="0.2">
      <c r="A3" s="18" t="s">
        <v>164</v>
      </c>
      <c r="B3" s="11">
        <v>41858</v>
      </c>
      <c r="C3" s="19" t="s">
        <v>31</v>
      </c>
      <c r="D3" s="20">
        <v>10</v>
      </c>
      <c r="E3" s="11">
        <v>43308</v>
      </c>
      <c r="F3" s="11" t="s">
        <v>283</v>
      </c>
      <c r="G3" s="15" t="s">
        <v>234</v>
      </c>
      <c r="H3" s="15" t="str">
        <f t="shared" si="0"/>
        <v>PACW</v>
      </c>
      <c r="I3" s="15" t="s">
        <v>266</v>
      </c>
      <c r="J3" s="11">
        <v>43066</v>
      </c>
      <c r="K3" s="21">
        <v>20</v>
      </c>
      <c r="L3" s="21"/>
      <c r="M3" s="22">
        <v>49978</v>
      </c>
    </row>
    <row r="4" spans="1:13" x14ac:dyDescent="0.2">
      <c r="A4" s="18" t="s">
        <v>0</v>
      </c>
      <c r="B4" s="11">
        <v>40999</v>
      </c>
      <c r="C4" s="19" t="s">
        <v>103</v>
      </c>
      <c r="D4" s="23">
        <v>10</v>
      </c>
      <c r="E4" s="11">
        <v>41214</v>
      </c>
      <c r="F4" s="11" t="s">
        <v>284</v>
      </c>
      <c r="G4" s="15" t="s">
        <v>234</v>
      </c>
      <c r="H4" s="15" t="str">
        <f t="shared" si="0"/>
        <v>PACW</v>
      </c>
      <c r="I4" s="15" t="s">
        <v>255</v>
      </c>
      <c r="J4" s="11"/>
      <c r="K4" s="21">
        <v>20</v>
      </c>
      <c r="L4" s="21"/>
      <c r="M4" s="22"/>
    </row>
    <row r="5" spans="1:13" x14ac:dyDescent="0.2">
      <c r="A5" s="10" t="s">
        <v>244</v>
      </c>
      <c r="B5" s="11">
        <v>37917</v>
      </c>
      <c r="C5" s="12" t="s">
        <v>103</v>
      </c>
      <c r="D5" s="13">
        <v>1.1000000000000001</v>
      </c>
      <c r="E5" s="14">
        <v>38353</v>
      </c>
      <c r="F5" s="14" t="s">
        <v>283</v>
      </c>
      <c r="G5" s="15" t="s">
        <v>235</v>
      </c>
      <c r="H5" s="15" t="str">
        <f t="shared" si="0"/>
        <v>PACE</v>
      </c>
      <c r="I5" s="15" t="s">
        <v>287</v>
      </c>
      <c r="J5" s="14">
        <f>+E5</f>
        <v>38353</v>
      </c>
      <c r="K5" s="21">
        <v>5</v>
      </c>
      <c r="L5" s="16"/>
      <c r="M5" s="17"/>
    </row>
    <row r="6" spans="1:13" x14ac:dyDescent="0.2">
      <c r="A6" s="10" t="s">
        <v>244</v>
      </c>
      <c r="B6" s="11" t="s">
        <v>241</v>
      </c>
      <c r="C6" s="12" t="s">
        <v>103</v>
      </c>
      <c r="D6" s="13">
        <v>1.1000000000000001</v>
      </c>
      <c r="E6" s="14" t="s">
        <v>226</v>
      </c>
      <c r="F6" s="14" t="s">
        <v>283</v>
      </c>
      <c r="G6" s="15" t="s">
        <v>235</v>
      </c>
      <c r="H6" s="15" t="str">
        <f t="shared" si="0"/>
        <v>PACE</v>
      </c>
      <c r="I6" s="15" t="s">
        <v>287</v>
      </c>
      <c r="J6" s="14" t="s">
        <v>226</v>
      </c>
      <c r="K6" s="16"/>
      <c r="L6" s="16">
        <v>3</v>
      </c>
      <c r="M6" s="17"/>
    </row>
    <row r="7" spans="1:13" x14ac:dyDescent="0.2">
      <c r="A7" s="10" t="s">
        <v>244</v>
      </c>
      <c r="B7" s="11" t="s">
        <v>241</v>
      </c>
      <c r="C7" s="12" t="s">
        <v>103</v>
      </c>
      <c r="D7" s="13">
        <v>1.1000000000000001</v>
      </c>
      <c r="E7" s="14" t="s">
        <v>226</v>
      </c>
      <c r="F7" s="14" t="s">
        <v>283</v>
      </c>
      <c r="G7" s="15" t="s">
        <v>235</v>
      </c>
      <c r="H7" s="15" t="str">
        <f t="shared" si="0"/>
        <v>PACE</v>
      </c>
      <c r="I7" s="15" t="s">
        <v>287</v>
      </c>
      <c r="J7" s="14" t="s">
        <v>226</v>
      </c>
      <c r="K7" s="16"/>
      <c r="L7" s="16">
        <v>2</v>
      </c>
      <c r="M7" s="17"/>
    </row>
    <row r="8" spans="1:13" x14ac:dyDescent="0.2">
      <c r="A8" s="10" t="s">
        <v>244</v>
      </c>
      <c r="B8" s="11" t="s">
        <v>241</v>
      </c>
      <c r="C8" s="12" t="s">
        <v>103</v>
      </c>
      <c r="D8" s="13">
        <v>1.1000000000000001</v>
      </c>
      <c r="E8" s="14" t="s">
        <v>226</v>
      </c>
      <c r="F8" s="14" t="s">
        <v>283</v>
      </c>
      <c r="G8" s="15" t="s">
        <v>235</v>
      </c>
      <c r="H8" s="15" t="str">
        <f t="shared" si="0"/>
        <v>PACE</v>
      </c>
      <c r="I8" s="15" t="s">
        <v>266</v>
      </c>
      <c r="J8" s="14" t="s">
        <v>226</v>
      </c>
      <c r="K8" s="16"/>
      <c r="L8" s="16">
        <v>10</v>
      </c>
      <c r="M8" s="17">
        <v>46022</v>
      </c>
    </row>
    <row r="9" spans="1:13" x14ac:dyDescent="0.2">
      <c r="A9" s="10" t="s">
        <v>139</v>
      </c>
      <c r="B9" s="11" t="s">
        <v>240</v>
      </c>
      <c r="C9" s="12" t="s">
        <v>5</v>
      </c>
      <c r="D9" s="13" t="s">
        <v>138</v>
      </c>
      <c r="E9" s="14">
        <v>30202</v>
      </c>
      <c r="F9" s="14" t="s">
        <v>240</v>
      </c>
      <c r="G9" s="15" t="s">
        <v>236</v>
      </c>
      <c r="H9" s="15" t="str">
        <f t="shared" si="0"/>
        <v>PACW</v>
      </c>
      <c r="I9" s="15" t="s">
        <v>253</v>
      </c>
      <c r="J9" s="14">
        <f>+E9</f>
        <v>30202</v>
      </c>
      <c r="K9" s="24"/>
      <c r="L9" s="16"/>
      <c r="M9" s="17"/>
    </row>
    <row r="10" spans="1:13" x14ac:dyDescent="0.2">
      <c r="A10" s="18" t="s">
        <v>1</v>
      </c>
      <c r="B10" s="11">
        <v>37886</v>
      </c>
      <c r="C10" s="19" t="s">
        <v>104</v>
      </c>
      <c r="D10" s="23">
        <v>0.05</v>
      </c>
      <c r="E10" s="11">
        <v>37900</v>
      </c>
      <c r="F10" s="11" t="s">
        <v>283</v>
      </c>
      <c r="G10" s="15" t="s">
        <v>235</v>
      </c>
      <c r="H10" s="15" t="str">
        <f t="shared" si="0"/>
        <v>PACE</v>
      </c>
      <c r="I10" s="15" t="s">
        <v>287</v>
      </c>
      <c r="J10" s="11">
        <f>+E10</f>
        <v>37900</v>
      </c>
      <c r="K10" s="21">
        <v>5</v>
      </c>
      <c r="L10" s="21"/>
      <c r="M10" s="22"/>
    </row>
    <row r="11" spans="1:13" x14ac:dyDescent="0.2">
      <c r="A11" s="18" t="s">
        <v>1</v>
      </c>
      <c r="B11" s="11" t="s">
        <v>241</v>
      </c>
      <c r="C11" s="19" t="s">
        <v>104</v>
      </c>
      <c r="D11" s="23">
        <v>0.05</v>
      </c>
      <c r="E11" s="11" t="s">
        <v>226</v>
      </c>
      <c r="F11" s="11" t="s">
        <v>283</v>
      </c>
      <c r="G11" s="15" t="s">
        <v>235</v>
      </c>
      <c r="H11" s="15" t="str">
        <f t="shared" si="0"/>
        <v>PACE</v>
      </c>
      <c r="I11" s="15" t="s">
        <v>287</v>
      </c>
      <c r="J11" s="11" t="s">
        <v>226</v>
      </c>
      <c r="K11" s="21"/>
      <c r="L11" s="21">
        <v>2</v>
      </c>
      <c r="M11" s="22"/>
    </row>
    <row r="12" spans="1:13" x14ac:dyDescent="0.2">
      <c r="A12" s="18" t="s">
        <v>1</v>
      </c>
      <c r="B12" s="11" t="s">
        <v>241</v>
      </c>
      <c r="C12" s="19" t="s">
        <v>104</v>
      </c>
      <c r="D12" s="23">
        <v>0.05</v>
      </c>
      <c r="E12" s="11" t="s">
        <v>226</v>
      </c>
      <c r="F12" s="11" t="s">
        <v>283</v>
      </c>
      <c r="G12" s="15" t="s">
        <v>235</v>
      </c>
      <c r="H12" s="15" t="str">
        <f t="shared" si="0"/>
        <v>PACE</v>
      </c>
      <c r="I12" s="15" t="s">
        <v>287</v>
      </c>
      <c r="J12" s="11" t="s">
        <v>226</v>
      </c>
      <c r="K12" s="21"/>
      <c r="L12" s="21">
        <v>2</v>
      </c>
      <c r="M12" s="22"/>
    </row>
    <row r="13" spans="1:13" x14ac:dyDescent="0.2">
      <c r="A13" s="18" t="s">
        <v>1</v>
      </c>
      <c r="B13" s="11" t="s">
        <v>241</v>
      </c>
      <c r="C13" s="19" t="s">
        <v>104</v>
      </c>
      <c r="D13" s="23">
        <v>0.05</v>
      </c>
      <c r="E13" s="11" t="s">
        <v>226</v>
      </c>
      <c r="F13" s="11" t="s">
        <v>283</v>
      </c>
      <c r="G13" s="15" t="s">
        <v>235</v>
      </c>
      <c r="H13" s="15" t="str">
        <f t="shared" si="0"/>
        <v>PACE</v>
      </c>
      <c r="I13" s="15" t="s">
        <v>266</v>
      </c>
      <c r="J13" s="11" t="s">
        <v>226</v>
      </c>
      <c r="K13" s="21"/>
      <c r="L13" s="21">
        <v>7</v>
      </c>
      <c r="M13" s="22">
        <v>43751</v>
      </c>
    </row>
    <row r="14" spans="1:13" x14ac:dyDescent="0.2">
      <c r="A14" s="10" t="s">
        <v>140</v>
      </c>
      <c r="B14" s="14">
        <v>31210</v>
      </c>
      <c r="C14" s="12" t="s">
        <v>5</v>
      </c>
      <c r="D14" s="13" t="s">
        <v>138</v>
      </c>
      <c r="E14" s="14">
        <v>31210</v>
      </c>
      <c r="F14" s="14" t="s">
        <v>240</v>
      </c>
      <c r="G14" s="15" t="s">
        <v>235</v>
      </c>
      <c r="H14" s="15" t="str">
        <f t="shared" si="0"/>
        <v>PACE</v>
      </c>
      <c r="I14" s="15" t="s">
        <v>287</v>
      </c>
      <c r="J14" s="14">
        <v>31210</v>
      </c>
      <c r="K14" s="21" t="s">
        <v>240</v>
      </c>
      <c r="L14" s="16"/>
      <c r="M14" s="17"/>
    </row>
    <row r="15" spans="1:13" x14ac:dyDescent="0.2">
      <c r="A15" s="10" t="s">
        <v>140</v>
      </c>
      <c r="B15" s="11" t="s">
        <v>241</v>
      </c>
      <c r="C15" s="12" t="s">
        <v>5</v>
      </c>
      <c r="D15" s="13" t="s">
        <v>138</v>
      </c>
      <c r="E15" s="14" t="s">
        <v>226</v>
      </c>
      <c r="F15" s="14" t="s">
        <v>240</v>
      </c>
      <c r="G15" s="15" t="s">
        <v>235</v>
      </c>
      <c r="H15" s="15" t="str">
        <f t="shared" si="0"/>
        <v>PACE</v>
      </c>
      <c r="I15" s="15" t="s">
        <v>253</v>
      </c>
      <c r="J15" s="14" t="s">
        <v>226</v>
      </c>
      <c r="K15" s="16"/>
      <c r="L15" s="16"/>
      <c r="M15" s="17"/>
    </row>
    <row r="16" spans="1:13" x14ac:dyDescent="0.2">
      <c r="A16" s="18" t="s">
        <v>165</v>
      </c>
      <c r="B16" s="11">
        <v>42223</v>
      </c>
      <c r="C16" s="19" t="s">
        <v>31</v>
      </c>
      <c r="D16" s="20">
        <v>10</v>
      </c>
      <c r="E16" s="11">
        <v>43371</v>
      </c>
      <c r="F16" s="11" t="s">
        <v>283</v>
      </c>
      <c r="G16" s="15" t="s">
        <v>234</v>
      </c>
      <c r="H16" s="15" t="str">
        <f t="shared" si="0"/>
        <v>PACW</v>
      </c>
      <c r="I16" s="15" t="s">
        <v>266</v>
      </c>
      <c r="J16" s="11">
        <v>43077</v>
      </c>
      <c r="K16" s="21">
        <v>20</v>
      </c>
      <c r="L16" s="21"/>
      <c r="M16" s="22">
        <v>49978</v>
      </c>
    </row>
    <row r="17" spans="1:13" x14ac:dyDescent="0.2">
      <c r="A17" s="18" t="s">
        <v>2</v>
      </c>
      <c r="B17" s="11">
        <v>40213</v>
      </c>
      <c r="C17" s="19" t="s">
        <v>103</v>
      </c>
      <c r="D17" s="23">
        <v>0.28000000000000003</v>
      </c>
      <c r="E17" s="11">
        <v>40213</v>
      </c>
      <c r="F17" s="11" t="s">
        <v>283</v>
      </c>
      <c r="G17" s="15" t="s">
        <v>237</v>
      </c>
      <c r="H17" s="15" t="str">
        <f t="shared" si="0"/>
        <v>PACE</v>
      </c>
      <c r="I17" s="15" t="s">
        <v>266</v>
      </c>
      <c r="J17" s="11">
        <v>40148</v>
      </c>
      <c r="K17" s="21">
        <v>20</v>
      </c>
      <c r="L17" s="21"/>
      <c r="M17" s="22">
        <v>47361</v>
      </c>
    </row>
    <row r="18" spans="1:13" x14ac:dyDescent="0.2">
      <c r="A18" s="18" t="s">
        <v>3</v>
      </c>
      <c r="B18" s="11">
        <v>31050</v>
      </c>
      <c r="C18" s="19" t="s">
        <v>103</v>
      </c>
      <c r="D18" s="23">
        <v>0.45</v>
      </c>
      <c r="E18" s="11">
        <v>31747</v>
      </c>
      <c r="F18" s="11" t="s">
        <v>283</v>
      </c>
      <c r="G18" s="15" t="s">
        <v>237</v>
      </c>
      <c r="H18" s="15" t="str">
        <f t="shared" si="0"/>
        <v>PACE</v>
      </c>
      <c r="I18" s="15" t="s">
        <v>266</v>
      </c>
      <c r="J18" s="11">
        <v>31050</v>
      </c>
      <c r="K18" s="21">
        <f>(M18-E18)/365</f>
        <v>35.106849315068494</v>
      </c>
      <c r="L18" s="21"/>
      <c r="M18" s="22">
        <v>44561</v>
      </c>
    </row>
    <row r="19" spans="1:13" x14ac:dyDescent="0.2">
      <c r="A19" s="18" t="s">
        <v>194</v>
      </c>
      <c r="B19" s="11">
        <v>41429</v>
      </c>
      <c r="C19" s="19" t="s">
        <v>31</v>
      </c>
      <c r="D19" s="20">
        <v>3</v>
      </c>
      <c r="E19" s="11">
        <v>42240</v>
      </c>
      <c r="F19" s="11" t="s">
        <v>283</v>
      </c>
      <c r="G19" s="15" t="s">
        <v>235</v>
      </c>
      <c r="H19" s="15" t="str">
        <f t="shared" si="0"/>
        <v>PACE</v>
      </c>
      <c r="I19" s="15" t="s">
        <v>266</v>
      </c>
      <c r="J19" s="11">
        <v>42216</v>
      </c>
      <c r="K19" s="21">
        <f>(M19-E19)/365</f>
        <v>19.945205479452056</v>
      </c>
      <c r="L19" s="21"/>
      <c r="M19" s="22">
        <v>49520</v>
      </c>
    </row>
    <row r="20" spans="1:13" x14ac:dyDescent="0.2">
      <c r="A20" s="18" t="s">
        <v>4</v>
      </c>
      <c r="B20" s="11">
        <v>39801</v>
      </c>
      <c r="C20" s="19" t="s">
        <v>5</v>
      </c>
      <c r="D20" s="23">
        <v>1.65</v>
      </c>
      <c r="E20" s="11">
        <v>40026</v>
      </c>
      <c r="F20" s="11" t="s">
        <v>283</v>
      </c>
      <c r="G20" s="15" t="s">
        <v>234</v>
      </c>
      <c r="H20" s="15" t="str">
        <f t="shared" si="0"/>
        <v>PACW</v>
      </c>
      <c r="I20" s="15" t="s">
        <v>266</v>
      </c>
      <c r="J20" s="11">
        <v>39896</v>
      </c>
      <c r="K20" s="21">
        <f>(M20-E20)/365</f>
        <v>19.509589041095889</v>
      </c>
      <c r="L20" s="21"/>
      <c r="M20" s="22">
        <v>47147</v>
      </c>
    </row>
    <row r="21" spans="1:13" x14ac:dyDescent="0.2">
      <c r="A21" s="10" t="s">
        <v>158</v>
      </c>
      <c r="B21" s="14">
        <v>32961</v>
      </c>
      <c r="C21" s="12" t="s">
        <v>103</v>
      </c>
      <c r="D21" s="13" t="s">
        <v>138</v>
      </c>
      <c r="E21" s="14">
        <v>32961</v>
      </c>
      <c r="F21" s="14" t="s">
        <v>240</v>
      </c>
      <c r="G21" s="15" t="s">
        <v>234</v>
      </c>
      <c r="H21" s="15" t="str">
        <f t="shared" si="0"/>
        <v>PACW</v>
      </c>
      <c r="I21" s="15" t="s">
        <v>287</v>
      </c>
      <c r="J21" s="14">
        <v>32961</v>
      </c>
      <c r="K21" s="21">
        <v>37</v>
      </c>
      <c r="L21" s="16"/>
      <c r="M21" s="17"/>
    </row>
    <row r="22" spans="1:13" x14ac:dyDescent="0.2">
      <c r="A22" s="10" t="s">
        <v>158</v>
      </c>
      <c r="B22" s="11" t="s">
        <v>241</v>
      </c>
      <c r="C22" s="12" t="s">
        <v>103</v>
      </c>
      <c r="D22" s="13" t="s">
        <v>138</v>
      </c>
      <c r="E22" s="14" t="s">
        <v>226</v>
      </c>
      <c r="F22" s="14" t="s">
        <v>240</v>
      </c>
      <c r="G22" s="15" t="s">
        <v>234</v>
      </c>
      <c r="H22" s="15" t="str">
        <f t="shared" si="0"/>
        <v>PACW</v>
      </c>
      <c r="I22" s="15" t="s">
        <v>253</v>
      </c>
      <c r="J22" s="14" t="s">
        <v>226</v>
      </c>
      <c r="K22" s="16"/>
      <c r="L22" s="16"/>
      <c r="M22" s="17">
        <v>44804</v>
      </c>
    </row>
    <row r="23" spans="1:13" x14ac:dyDescent="0.2">
      <c r="A23" s="10" t="s">
        <v>163</v>
      </c>
      <c r="B23" s="14">
        <v>30872</v>
      </c>
      <c r="C23" s="12" t="s">
        <v>5</v>
      </c>
      <c r="D23" s="13" t="s">
        <v>138</v>
      </c>
      <c r="E23" s="14">
        <v>30872</v>
      </c>
      <c r="F23" s="14" t="s">
        <v>240</v>
      </c>
      <c r="G23" s="15" t="s">
        <v>234</v>
      </c>
      <c r="H23" s="15" t="str">
        <f t="shared" si="0"/>
        <v>PACW</v>
      </c>
      <c r="I23" s="15" t="s">
        <v>253</v>
      </c>
      <c r="J23" s="14">
        <v>30872</v>
      </c>
      <c r="K23" s="21" t="s">
        <v>240</v>
      </c>
      <c r="L23" s="16"/>
      <c r="M23" s="17"/>
    </row>
    <row r="24" spans="1:13" x14ac:dyDescent="0.2">
      <c r="A24" s="18" t="s">
        <v>6</v>
      </c>
      <c r="B24" s="11">
        <v>31897</v>
      </c>
      <c r="C24" s="19" t="s">
        <v>7</v>
      </c>
      <c r="D24" s="23">
        <v>25</v>
      </c>
      <c r="E24" s="11">
        <v>31922</v>
      </c>
      <c r="F24" s="11" t="s">
        <v>284</v>
      </c>
      <c r="G24" s="15" t="s">
        <v>234</v>
      </c>
      <c r="H24" s="15" t="str">
        <f t="shared" si="0"/>
        <v>PACW</v>
      </c>
      <c r="I24" s="15" t="s">
        <v>287</v>
      </c>
      <c r="J24" s="11">
        <v>31922</v>
      </c>
      <c r="K24" s="21">
        <v>25</v>
      </c>
      <c r="L24" s="21"/>
      <c r="M24" s="22"/>
    </row>
    <row r="25" spans="1:13" x14ac:dyDescent="0.2">
      <c r="A25" s="18" t="s">
        <v>6</v>
      </c>
      <c r="B25" s="11" t="s">
        <v>241</v>
      </c>
      <c r="C25" s="19" t="s">
        <v>7</v>
      </c>
      <c r="D25" s="23">
        <v>32.25</v>
      </c>
      <c r="E25" s="11" t="s">
        <v>226</v>
      </c>
      <c r="F25" s="11" t="s">
        <v>284</v>
      </c>
      <c r="G25" s="15" t="s">
        <v>234</v>
      </c>
      <c r="H25" s="15" t="str">
        <f t="shared" si="0"/>
        <v>PACW</v>
      </c>
      <c r="I25" s="15" t="s">
        <v>266</v>
      </c>
      <c r="J25" s="11" t="s">
        <v>226</v>
      </c>
      <c r="K25" s="21"/>
      <c r="L25" s="21">
        <v>15</v>
      </c>
      <c r="M25" s="17">
        <v>49978</v>
      </c>
    </row>
    <row r="26" spans="1:13" x14ac:dyDescent="0.2">
      <c r="A26" s="18" t="s">
        <v>8</v>
      </c>
      <c r="B26" s="11">
        <v>30915</v>
      </c>
      <c r="C26" s="19" t="s">
        <v>103</v>
      </c>
      <c r="D26" s="23">
        <v>2.65</v>
      </c>
      <c r="E26" s="11">
        <v>34567</v>
      </c>
      <c r="F26" s="11" t="s">
        <v>283</v>
      </c>
      <c r="G26" s="15" t="s">
        <v>237</v>
      </c>
      <c r="H26" s="15" t="str">
        <f t="shared" si="0"/>
        <v>PACE</v>
      </c>
      <c r="I26" s="15" t="s">
        <v>266</v>
      </c>
      <c r="J26" s="11">
        <v>34567</v>
      </c>
      <c r="K26" s="21">
        <f>(M26-E26)/365</f>
        <v>46.394520547945206</v>
      </c>
      <c r="L26" s="21"/>
      <c r="M26" s="22">
        <v>51501</v>
      </c>
    </row>
    <row r="27" spans="1:13" x14ac:dyDescent="0.2">
      <c r="A27" s="25" t="s">
        <v>222</v>
      </c>
      <c r="B27" s="11">
        <v>41458</v>
      </c>
      <c r="C27" s="19" t="s">
        <v>5</v>
      </c>
      <c r="D27" s="20">
        <v>80</v>
      </c>
      <c r="E27" s="11">
        <v>42125</v>
      </c>
      <c r="F27" s="11" t="s">
        <v>284</v>
      </c>
      <c r="G27" s="15" t="s">
        <v>235</v>
      </c>
      <c r="H27" s="15" t="str">
        <f t="shared" si="0"/>
        <v>PACE</v>
      </c>
      <c r="I27" s="15" t="s">
        <v>285</v>
      </c>
      <c r="J27" s="11" t="s">
        <v>247</v>
      </c>
      <c r="K27" s="21">
        <v>20</v>
      </c>
      <c r="L27" s="21"/>
      <c r="M27" s="22"/>
    </row>
    <row r="28" spans="1:13" x14ac:dyDescent="0.2">
      <c r="A28" s="18" t="s">
        <v>166</v>
      </c>
      <c r="B28" s="11">
        <v>41844</v>
      </c>
      <c r="C28" s="19" t="s">
        <v>31</v>
      </c>
      <c r="D28" s="20">
        <v>8.5</v>
      </c>
      <c r="E28" s="11">
        <v>43455</v>
      </c>
      <c r="F28" s="11" t="s">
        <v>283</v>
      </c>
      <c r="G28" s="15" t="s">
        <v>234</v>
      </c>
      <c r="H28" s="15" t="str">
        <f t="shared" si="0"/>
        <v>PACW</v>
      </c>
      <c r="I28" s="15" t="s">
        <v>266</v>
      </c>
      <c r="J28" s="11">
        <v>43124</v>
      </c>
      <c r="K28" s="21">
        <v>20</v>
      </c>
      <c r="L28" s="21"/>
      <c r="M28" s="22">
        <v>49978</v>
      </c>
    </row>
    <row r="29" spans="1:13" x14ac:dyDescent="0.2">
      <c r="A29" s="18" t="s">
        <v>9</v>
      </c>
      <c r="B29" s="11">
        <v>30386</v>
      </c>
      <c r="C29" s="19" t="s">
        <v>103</v>
      </c>
      <c r="D29" s="23">
        <v>0.16</v>
      </c>
      <c r="E29" s="11">
        <v>30386</v>
      </c>
      <c r="F29" s="11" t="s">
        <v>240</v>
      </c>
      <c r="G29" s="15" t="s">
        <v>236</v>
      </c>
      <c r="H29" s="15" t="str">
        <f t="shared" si="0"/>
        <v>PACW</v>
      </c>
      <c r="I29" s="15" t="s">
        <v>287</v>
      </c>
      <c r="J29" s="11">
        <v>30386</v>
      </c>
      <c r="K29" s="21">
        <v>15</v>
      </c>
      <c r="L29" s="21"/>
      <c r="M29" s="22"/>
    </row>
    <row r="30" spans="1:13" x14ac:dyDescent="0.2">
      <c r="A30" s="18" t="s">
        <v>9</v>
      </c>
      <c r="B30" s="11" t="s">
        <v>249</v>
      </c>
      <c r="C30" s="19" t="s">
        <v>103</v>
      </c>
      <c r="D30" s="23">
        <v>0.16</v>
      </c>
      <c r="E30" s="11" t="s">
        <v>226</v>
      </c>
      <c r="F30" s="11" t="s">
        <v>240</v>
      </c>
      <c r="G30" s="15" t="s">
        <v>236</v>
      </c>
      <c r="H30" s="15" t="str">
        <f t="shared" si="0"/>
        <v>PACW</v>
      </c>
      <c r="I30" s="15" t="s">
        <v>266</v>
      </c>
      <c r="J30" s="11" t="s">
        <v>226</v>
      </c>
      <c r="K30" s="26"/>
      <c r="L30" s="21">
        <v>40</v>
      </c>
      <c r="M30" s="22">
        <v>51501</v>
      </c>
    </row>
    <row r="31" spans="1:13" x14ac:dyDescent="0.2">
      <c r="A31" s="10" t="s">
        <v>112</v>
      </c>
      <c r="B31" s="11">
        <v>31593</v>
      </c>
      <c r="C31" s="12" t="s">
        <v>103</v>
      </c>
      <c r="D31" s="13">
        <v>0.1</v>
      </c>
      <c r="E31" s="14">
        <v>31593</v>
      </c>
      <c r="F31" s="14" t="s">
        <v>240</v>
      </c>
      <c r="G31" s="15" t="s">
        <v>237</v>
      </c>
      <c r="H31" s="15" t="str">
        <f t="shared" si="0"/>
        <v>PACE</v>
      </c>
      <c r="I31" s="15" t="s">
        <v>287</v>
      </c>
      <c r="J31" s="14">
        <v>31593</v>
      </c>
      <c r="K31" s="21">
        <v>25</v>
      </c>
      <c r="L31" s="16"/>
      <c r="M31" s="17"/>
    </row>
    <row r="32" spans="1:13" x14ac:dyDescent="0.2">
      <c r="A32" s="10" t="s">
        <v>112</v>
      </c>
      <c r="B32" s="11" t="s">
        <v>241</v>
      </c>
      <c r="C32" s="12" t="s">
        <v>103</v>
      </c>
      <c r="D32" s="13">
        <v>0.1</v>
      </c>
      <c r="E32" s="14" t="s">
        <v>226</v>
      </c>
      <c r="F32" s="14" t="s">
        <v>240</v>
      </c>
      <c r="G32" s="15" t="s">
        <v>237</v>
      </c>
      <c r="H32" s="15" t="str">
        <f t="shared" si="0"/>
        <v>PACE</v>
      </c>
      <c r="I32" s="15" t="s">
        <v>253</v>
      </c>
      <c r="J32" s="14" t="s">
        <v>226</v>
      </c>
      <c r="K32" s="16"/>
      <c r="L32" s="16"/>
      <c r="M32" s="17"/>
    </row>
    <row r="33" spans="1:13" x14ac:dyDescent="0.2">
      <c r="A33" s="10" t="s">
        <v>256</v>
      </c>
      <c r="B33" s="11">
        <v>42828</v>
      </c>
      <c r="C33" s="12" t="s">
        <v>5</v>
      </c>
      <c r="D33" s="13">
        <v>80</v>
      </c>
      <c r="E33" s="15" t="s">
        <v>286</v>
      </c>
      <c r="F33" s="14" t="s">
        <v>284</v>
      </c>
      <c r="G33" s="15" t="s">
        <v>238</v>
      </c>
      <c r="H33" s="15" t="str">
        <f t="shared" si="0"/>
        <v>PACE</v>
      </c>
      <c r="I33" s="15" t="s">
        <v>260</v>
      </c>
      <c r="J33" s="14">
        <v>44561</v>
      </c>
      <c r="K33" s="21">
        <v>20</v>
      </c>
      <c r="L33" s="16"/>
      <c r="M33" s="17">
        <v>51500</v>
      </c>
    </row>
    <row r="34" spans="1:13" x14ac:dyDescent="0.2">
      <c r="A34" s="10" t="s">
        <v>257</v>
      </c>
      <c r="B34" s="11">
        <v>42828</v>
      </c>
      <c r="C34" s="12" t="s">
        <v>5</v>
      </c>
      <c r="D34" s="13">
        <v>80</v>
      </c>
      <c r="E34" s="15" t="s">
        <v>286</v>
      </c>
      <c r="F34" s="14" t="s">
        <v>284</v>
      </c>
      <c r="G34" s="15" t="s">
        <v>238</v>
      </c>
      <c r="H34" s="15" t="str">
        <f t="shared" si="0"/>
        <v>PACE</v>
      </c>
      <c r="I34" s="15" t="s">
        <v>260</v>
      </c>
      <c r="J34" s="14">
        <v>44561</v>
      </c>
      <c r="K34" s="21">
        <v>20</v>
      </c>
      <c r="L34" s="16"/>
      <c r="M34" s="17">
        <v>51500</v>
      </c>
    </row>
    <row r="35" spans="1:13" x14ac:dyDescent="0.2">
      <c r="A35" s="10" t="s">
        <v>258</v>
      </c>
      <c r="B35" s="11">
        <v>42828</v>
      </c>
      <c r="C35" s="12" t="s">
        <v>5</v>
      </c>
      <c r="D35" s="13">
        <v>80</v>
      </c>
      <c r="E35" s="15" t="s">
        <v>286</v>
      </c>
      <c r="F35" s="14" t="s">
        <v>284</v>
      </c>
      <c r="G35" s="15" t="s">
        <v>238</v>
      </c>
      <c r="H35" s="15" t="str">
        <f t="shared" si="0"/>
        <v>PACE</v>
      </c>
      <c r="I35" s="15" t="s">
        <v>260</v>
      </c>
      <c r="J35" s="14">
        <v>44561</v>
      </c>
      <c r="K35" s="21">
        <v>20</v>
      </c>
      <c r="L35" s="16"/>
      <c r="M35" s="17">
        <v>51500</v>
      </c>
    </row>
    <row r="36" spans="1:13" x14ac:dyDescent="0.2">
      <c r="A36" s="10" t="s">
        <v>259</v>
      </c>
      <c r="B36" s="11">
        <v>42828</v>
      </c>
      <c r="C36" s="12" t="s">
        <v>5</v>
      </c>
      <c r="D36" s="13">
        <v>80</v>
      </c>
      <c r="E36" s="15" t="s">
        <v>286</v>
      </c>
      <c r="F36" s="14" t="s">
        <v>284</v>
      </c>
      <c r="G36" s="15" t="s">
        <v>238</v>
      </c>
      <c r="H36" s="15" t="str">
        <f t="shared" si="0"/>
        <v>PACE</v>
      </c>
      <c r="I36" s="15" t="s">
        <v>260</v>
      </c>
      <c r="J36" s="14">
        <v>44561</v>
      </c>
      <c r="K36" s="21">
        <v>20</v>
      </c>
      <c r="L36" s="16"/>
      <c r="M36" s="17">
        <v>51500</v>
      </c>
    </row>
    <row r="37" spans="1:13" x14ac:dyDescent="0.2">
      <c r="A37" s="10" t="s">
        <v>137</v>
      </c>
      <c r="B37" s="11" t="s">
        <v>240</v>
      </c>
      <c r="C37" s="12" t="s">
        <v>103</v>
      </c>
      <c r="D37" s="13" t="s">
        <v>138</v>
      </c>
      <c r="E37" s="14" t="s">
        <v>226</v>
      </c>
      <c r="F37" s="14" t="s">
        <v>240</v>
      </c>
      <c r="G37" s="15" t="s">
        <v>237</v>
      </c>
      <c r="H37" s="15" t="str">
        <f t="shared" si="0"/>
        <v>PACE</v>
      </c>
      <c r="I37" s="15" t="s">
        <v>287</v>
      </c>
      <c r="J37" s="14" t="s">
        <v>226</v>
      </c>
      <c r="K37" s="24"/>
      <c r="L37" s="16"/>
      <c r="M37" s="17"/>
    </row>
    <row r="38" spans="1:13" x14ac:dyDescent="0.2">
      <c r="A38" s="10" t="s">
        <v>137</v>
      </c>
      <c r="B38" s="11" t="s">
        <v>241</v>
      </c>
      <c r="C38" s="12" t="s">
        <v>103</v>
      </c>
      <c r="D38" s="13" t="s">
        <v>138</v>
      </c>
      <c r="E38" s="14" t="s">
        <v>226</v>
      </c>
      <c r="F38" s="14" t="s">
        <v>240</v>
      </c>
      <c r="G38" s="15" t="s">
        <v>237</v>
      </c>
      <c r="H38" s="15" t="str">
        <f t="shared" si="0"/>
        <v>PACE</v>
      </c>
      <c r="I38" s="15" t="s">
        <v>287</v>
      </c>
      <c r="J38" s="14" t="s">
        <v>226</v>
      </c>
      <c r="K38" s="16"/>
      <c r="L38" s="16"/>
      <c r="M38" s="17"/>
    </row>
    <row r="39" spans="1:13" x14ac:dyDescent="0.2">
      <c r="A39" s="10" t="s">
        <v>137</v>
      </c>
      <c r="B39" s="11" t="s">
        <v>241</v>
      </c>
      <c r="C39" s="12" t="s">
        <v>103</v>
      </c>
      <c r="D39" s="13" t="s">
        <v>138</v>
      </c>
      <c r="E39" s="14" t="s">
        <v>226</v>
      </c>
      <c r="F39" s="14" t="s">
        <v>240</v>
      </c>
      <c r="G39" s="15" t="s">
        <v>237</v>
      </c>
      <c r="H39" s="15" t="str">
        <f t="shared" si="0"/>
        <v>PACE</v>
      </c>
      <c r="I39" s="15" t="s">
        <v>253</v>
      </c>
      <c r="J39" s="14" t="s">
        <v>226</v>
      </c>
      <c r="K39" s="16"/>
      <c r="L39" s="16"/>
      <c r="M39" s="17"/>
    </row>
    <row r="40" spans="1:13" x14ac:dyDescent="0.2">
      <c r="A40" s="18" t="s">
        <v>195</v>
      </c>
      <c r="B40" s="11">
        <v>41429</v>
      </c>
      <c r="C40" s="19" t="s">
        <v>31</v>
      </c>
      <c r="D40" s="20">
        <v>3</v>
      </c>
      <c r="E40" s="11">
        <v>42361</v>
      </c>
      <c r="F40" s="11" t="s">
        <v>283</v>
      </c>
      <c r="G40" s="15" t="s">
        <v>235</v>
      </c>
      <c r="H40" s="15" t="str">
        <f t="shared" si="0"/>
        <v>PACE</v>
      </c>
      <c r="I40" s="15" t="s">
        <v>266</v>
      </c>
      <c r="J40" s="11">
        <v>42216</v>
      </c>
      <c r="K40" s="21">
        <v>20</v>
      </c>
      <c r="L40" s="21"/>
      <c r="M40" s="22">
        <v>49520</v>
      </c>
    </row>
    <row r="41" spans="1:13" x14ac:dyDescent="0.2">
      <c r="A41" s="10" t="s">
        <v>113</v>
      </c>
      <c r="B41" s="14">
        <v>34106</v>
      </c>
      <c r="C41" s="12" t="s">
        <v>103</v>
      </c>
      <c r="D41" s="13">
        <v>0.25</v>
      </c>
      <c r="E41" s="14">
        <v>34106</v>
      </c>
      <c r="F41" s="14" t="s">
        <v>240</v>
      </c>
      <c r="G41" s="15" t="s">
        <v>237</v>
      </c>
      <c r="H41" s="15" t="str">
        <f t="shared" si="0"/>
        <v>PACE</v>
      </c>
      <c r="I41" s="15" t="s">
        <v>253</v>
      </c>
      <c r="J41" s="14" t="s">
        <v>247</v>
      </c>
      <c r="K41" s="21">
        <v>20</v>
      </c>
      <c r="L41" s="16"/>
      <c r="M41" s="17"/>
    </row>
    <row r="42" spans="1:13" x14ac:dyDescent="0.2">
      <c r="A42" s="18" t="s">
        <v>10</v>
      </c>
      <c r="B42" s="11">
        <v>41134</v>
      </c>
      <c r="C42" s="19" t="s">
        <v>5</v>
      </c>
      <c r="D42" s="23">
        <v>0.1</v>
      </c>
      <c r="E42" s="11">
        <v>41345</v>
      </c>
      <c r="F42" s="11" t="s">
        <v>283</v>
      </c>
      <c r="G42" s="15" t="s">
        <v>238</v>
      </c>
      <c r="H42" s="15" t="str">
        <f t="shared" si="0"/>
        <v>PACE</v>
      </c>
      <c r="I42" s="15" t="s">
        <v>266</v>
      </c>
      <c r="J42" s="11">
        <v>41134</v>
      </c>
      <c r="K42" s="21">
        <f>(M42-E42)/365</f>
        <v>9.4767123287671229</v>
      </c>
      <c r="L42" s="21"/>
      <c r="M42" s="22">
        <v>44804</v>
      </c>
    </row>
    <row r="43" spans="1:13" x14ac:dyDescent="0.2">
      <c r="A43" s="18" t="s">
        <v>11</v>
      </c>
      <c r="B43" s="11">
        <v>39801</v>
      </c>
      <c r="C43" s="19" t="s">
        <v>5</v>
      </c>
      <c r="D43" s="23">
        <v>4.95</v>
      </c>
      <c r="E43" s="11">
        <v>40026</v>
      </c>
      <c r="F43" s="11" t="s">
        <v>283</v>
      </c>
      <c r="G43" s="15" t="s">
        <v>234</v>
      </c>
      <c r="H43" s="15" t="str">
        <f t="shared" si="0"/>
        <v>PACW</v>
      </c>
      <c r="I43" s="15" t="s">
        <v>266</v>
      </c>
      <c r="J43" s="11">
        <v>39884</v>
      </c>
      <c r="K43" s="21">
        <f>(M43-E43)/365</f>
        <v>19.509589041095889</v>
      </c>
      <c r="L43" s="21"/>
      <c r="M43" s="22">
        <v>47147</v>
      </c>
    </row>
    <row r="44" spans="1:13" x14ac:dyDescent="0.2">
      <c r="A44" s="18" t="s">
        <v>227</v>
      </c>
      <c r="B44" s="11">
        <v>42027</v>
      </c>
      <c r="C44" s="19" t="s">
        <v>33</v>
      </c>
      <c r="D44" s="23">
        <v>5.6</v>
      </c>
      <c r="E44" s="11">
        <v>42277</v>
      </c>
      <c r="F44" s="11" t="s">
        <v>283</v>
      </c>
      <c r="G44" s="15" t="s">
        <v>237</v>
      </c>
      <c r="H44" s="15" t="str">
        <f t="shared" si="0"/>
        <v>PACE</v>
      </c>
      <c r="I44" s="15" t="s">
        <v>287</v>
      </c>
      <c r="J44" s="11">
        <v>42217</v>
      </c>
      <c r="K44" s="21">
        <v>3</v>
      </c>
      <c r="L44" s="21"/>
      <c r="M44" s="22"/>
    </row>
    <row r="45" spans="1:13" x14ac:dyDescent="0.2">
      <c r="A45" s="18" t="s">
        <v>227</v>
      </c>
      <c r="B45" s="11" t="s">
        <v>241</v>
      </c>
      <c r="C45" s="19" t="s">
        <v>33</v>
      </c>
      <c r="D45" s="23">
        <v>5.6</v>
      </c>
      <c r="E45" s="11" t="s">
        <v>226</v>
      </c>
      <c r="F45" s="11" t="s">
        <v>283</v>
      </c>
      <c r="G45" s="15" t="s">
        <v>237</v>
      </c>
      <c r="H45" s="15" t="str">
        <f t="shared" si="0"/>
        <v>PACE</v>
      </c>
      <c r="I45" s="15" t="s">
        <v>266</v>
      </c>
      <c r="J45" s="11" t="s">
        <v>226</v>
      </c>
      <c r="K45" s="21"/>
      <c r="L45" s="21">
        <v>20</v>
      </c>
      <c r="M45" s="22">
        <v>50311</v>
      </c>
    </row>
    <row r="46" spans="1:13" x14ac:dyDescent="0.2">
      <c r="A46" s="18" t="s">
        <v>12</v>
      </c>
      <c r="B46" s="11">
        <v>40834</v>
      </c>
      <c r="C46" s="19" t="s">
        <v>103</v>
      </c>
      <c r="D46" s="23">
        <v>1.1000000000000001</v>
      </c>
      <c r="E46" s="11">
        <v>41032</v>
      </c>
      <c r="F46" s="11" t="s">
        <v>283</v>
      </c>
      <c r="G46" s="15" t="s">
        <v>234</v>
      </c>
      <c r="H46" s="15" t="str">
        <f t="shared" si="0"/>
        <v>PACW</v>
      </c>
      <c r="I46" s="15" t="s">
        <v>266</v>
      </c>
      <c r="J46" s="11">
        <v>40983</v>
      </c>
      <c r="K46" s="21">
        <v>20</v>
      </c>
      <c r="L46" s="21"/>
      <c r="M46" s="22">
        <v>48336</v>
      </c>
    </row>
    <row r="47" spans="1:13" x14ac:dyDescent="0.2">
      <c r="A47" s="10" t="s">
        <v>114</v>
      </c>
      <c r="B47" s="14">
        <v>31563</v>
      </c>
      <c r="C47" s="12" t="s">
        <v>5</v>
      </c>
      <c r="D47" s="13">
        <v>1.7999999999999999E-2</v>
      </c>
      <c r="E47" s="14">
        <v>31563</v>
      </c>
      <c r="F47" s="14" t="s">
        <v>240</v>
      </c>
      <c r="G47" s="15" t="s">
        <v>234</v>
      </c>
      <c r="H47" s="15" t="str">
        <f t="shared" si="0"/>
        <v>PACW</v>
      </c>
      <c r="I47" s="15" t="s">
        <v>253</v>
      </c>
      <c r="J47" s="14">
        <v>31563</v>
      </c>
      <c r="K47" s="21"/>
      <c r="L47" s="16"/>
      <c r="M47" s="17"/>
    </row>
    <row r="48" spans="1:13" x14ac:dyDescent="0.2">
      <c r="A48" s="18" t="s">
        <v>13</v>
      </c>
      <c r="B48" s="11">
        <v>40582</v>
      </c>
      <c r="C48" s="19" t="s">
        <v>104</v>
      </c>
      <c r="D48" s="23">
        <v>1.7</v>
      </c>
      <c r="E48" s="11">
        <v>40708</v>
      </c>
      <c r="F48" s="11" t="s">
        <v>283</v>
      </c>
      <c r="G48" s="15" t="s">
        <v>237</v>
      </c>
      <c r="H48" s="15" t="str">
        <f t="shared" si="0"/>
        <v>PACE</v>
      </c>
      <c r="I48" s="15" t="s">
        <v>266</v>
      </c>
      <c r="J48" s="11">
        <v>40600</v>
      </c>
      <c r="K48" s="21">
        <f>(M48-E48)/365</f>
        <v>9.7178082191780817</v>
      </c>
      <c r="L48" s="21"/>
      <c r="M48" s="22">
        <v>44255</v>
      </c>
    </row>
    <row r="49" spans="1:13" x14ac:dyDescent="0.2">
      <c r="A49" s="10" t="s">
        <v>143</v>
      </c>
      <c r="B49" s="14">
        <v>29704</v>
      </c>
      <c r="C49" s="12" t="s">
        <v>5</v>
      </c>
      <c r="D49" s="13" t="s">
        <v>138</v>
      </c>
      <c r="E49" s="14">
        <v>29704</v>
      </c>
      <c r="F49" s="14" t="s">
        <v>240</v>
      </c>
      <c r="G49" s="15" t="s">
        <v>237</v>
      </c>
      <c r="H49" s="15" t="str">
        <f t="shared" si="0"/>
        <v>PACE</v>
      </c>
      <c r="I49" s="15" t="s">
        <v>253</v>
      </c>
      <c r="J49" s="14">
        <v>29704</v>
      </c>
      <c r="K49" s="21"/>
      <c r="L49" s="16"/>
      <c r="M49" s="17"/>
    </row>
    <row r="50" spans="1:13" x14ac:dyDescent="0.2">
      <c r="A50" s="18" t="s">
        <v>14</v>
      </c>
      <c r="B50" s="11">
        <v>40962</v>
      </c>
      <c r="C50" s="19" t="s">
        <v>104</v>
      </c>
      <c r="D50" s="23">
        <v>3</v>
      </c>
      <c r="E50" s="11" t="s">
        <v>247</v>
      </c>
      <c r="F50" s="11" t="s">
        <v>283</v>
      </c>
      <c r="G50" s="15" t="s">
        <v>234</v>
      </c>
      <c r="H50" s="15" t="str">
        <f t="shared" si="0"/>
        <v>PACW</v>
      </c>
      <c r="I50" s="15" t="s">
        <v>285</v>
      </c>
      <c r="J50" s="11">
        <v>40962</v>
      </c>
      <c r="K50" s="21">
        <v>20</v>
      </c>
      <c r="L50" s="21"/>
      <c r="M50" s="22"/>
    </row>
    <row r="51" spans="1:13" x14ac:dyDescent="0.2">
      <c r="A51" s="18" t="s">
        <v>15</v>
      </c>
      <c r="B51" s="11">
        <v>31020</v>
      </c>
      <c r="C51" s="19" t="s">
        <v>103</v>
      </c>
      <c r="D51" s="23">
        <v>6</v>
      </c>
      <c r="E51" s="11">
        <v>31472</v>
      </c>
      <c r="F51" s="11" t="s">
        <v>283</v>
      </c>
      <c r="G51" s="15" t="s">
        <v>237</v>
      </c>
      <c r="H51" s="15" t="str">
        <f t="shared" si="0"/>
        <v>PACE</v>
      </c>
      <c r="I51" s="15" t="s">
        <v>266</v>
      </c>
      <c r="J51" s="11">
        <v>31020</v>
      </c>
      <c r="K51" s="21">
        <f>(M51-E51)/365</f>
        <v>35.106849315068494</v>
      </c>
      <c r="L51" s="21"/>
      <c r="M51" s="22">
        <v>44286</v>
      </c>
    </row>
    <row r="52" spans="1:13" x14ac:dyDescent="0.2">
      <c r="A52" s="18" t="s">
        <v>196</v>
      </c>
      <c r="B52" s="11">
        <v>41429</v>
      </c>
      <c r="C52" s="19" t="s">
        <v>31</v>
      </c>
      <c r="D52" s="20">
        <v>3</v>
      </c>
      <c r="E52" s="11">
        <v>42345</v>
      </c>
      <c r="F52" s="11" t="s">
        <v>283</v>
      </c>
      <c r="G52" s="15" t="s">
        <v>235</v>
      </c>
      <c r="H52" s="15" t="str">
        <f t="shared" si="0"/>
        <v>PACE</v>
      </c>
      <c r="I52" s="15" t="s">
        <v>266</v>
      </c>
      <c r="J52" s="11">
        <v>42259</v>
      </c>
      <c r="K52" s="21">
        <f>(M52-E52)/365</f>
        <v>19.657534246575342</v>
      </c>
      <c r="L52" s="21"/>
      <c r="M52" s="22">
        <v>49520</v>
      </c>
    </row>
    <row r="53" spans="1:13" x14ac:dyDescent="0.2">
      <c r="A53" s="18" t="s">
        <v>16</v>
      </c>
      <c r="B53" s="11">
        <v>30418</v>
      </c>
      <c r="C53" s="19" t="s">
        <v>103</v>
      </c>
      <c r="D53" s="23">
        <v>6</v>
      </c>
      <c r="E53" s="11">
        <v>32752</v>
      </c>
      <c r="F53" s="11" t="s">
        <v>283</v>
      </c>
      <c r="G53" s="15" t="s">
        <v>234</v>
      </c>
      <c r="H53" s="15" t="str">
        <f t="shared" si="0"/>
        <v>PACW</v>
      </c>
      <c r="I53" s="15" t="s">
        <v>266</v>
      </c>
      <c r="J53" s="11">
        <v>32752</v>
      </c>
      <c r="K53" s="21">
        <v>30</v>
      </c>
      <c r="L53" s="21"/>
      <c r="M53" s="22">
        <v>44195</v>
      </c>
    </row>
    <row r="54" spans="1:13" x14ac:dyDescent="0.2">
      <c r="A54" s="18" t="s">
        <v>17</v>
      </c>
      <c r="B54" s="11">
        <v>40042</v>
      </c>
      <c r="C54" s="19" t="s">
        <v>103</v>
      </c>
      <c r="D54" s="23">
        <v>5</v>
      </c>
      <c r="E54" s="11">
        <v>40455</v>
      </c>
      <c r="F54" s="11" t="s">
        <v>283</v>
      </c>
      <c r="G54" s="15" t="s">
        <v>234</v>
      </c>
      <c r="H54" s="15" t="str">
        <f t="shared" si="0"/>
        <v>PACW</v>
      </c>
      <c r="I54" s="15" t="s">
        <v>266</v>
      </c>
      <c r="J54" s="11">
        <v>40455</v>
      </c>
      <c r="K54" s="21">
        <v>20</v>
      </c>
      <c r="L54" s="21"/>
      <c r="M54" s="22">
        <v>47696</v>
      </c>
    </row>
    <row r="55" spans="1:13" x14ac:dyDescent="0.2">
      <c r="A55" s="18" t="s">
        <v>18</v>
      </c>
      <c r="B55" s="11">
        <v>39982</v>
      </c>
      <c r="C55" s="19" t="s">
        <v>5</v>
      </c>
      <c r="D55" s="23">
        <v>16.5</v>
      </c>
      <c r="E55" s="11">
        <v>40179</v>
      </c>
      <c r="F55" s="11" t="s">
        <v>284</v>
      </c>
      <c r="G55" s="15" t="s">
        <v>238</v>
      </c>
      <c r="H55" s="15" t="str">
        <f t="shared" si="0"/>
        <v>PACE</v>
      </c>
      <c r="I55" s="15" t="s">
        <v>287</v>
      </c>
      <c r="J55" s="11">
        <v>40179</v>
      </c>
      <c r="K55" s="21">
        <v>5</v>
      </c>
      <c r="L55" s="21"/>
      <c r="M55" s="22"/>
    </row>
    <row r="56" spans="1:13" x14ac:dyDescent="0.2">
      <c r="A56" s="18" t="s">
        <v>18</v>
      </c>
      <c r="B56" s="11" t="s">
        <v>241</v>
      </c>
      <c r="C56" s="19" t="s">
        <v>5</v>
      </c>
      <c r="D56" s="13">
        <v>16.5</v>
      </c>
      <c r="E56" s="11" t="s">
        <v>226</v>
      </c>
      <c r="F56" s="11" t="s">
        <v>284</v>
      </c>
      <c r="G56" s="15" t="s">
        <v>238</v>
      </c>
      <c r="H56" s="15" t="str">
        <f t="shared" si="0"/>
        <v>PACE</v>
      </c>
      <c r="I56" s="15" t="s">
        <v>287</v>
      </c>
      <c r="J56" s="11" t="s">
        <v>226</v>
      </c>
      <c r="K56" s="21"/>
      <c r="L56" s="21"/>
      <c r="M56" s="22"/>
    </row>
    <row r="57" spans="1:13" x14ac:dyDescent="0.2">
      <c r="A57" s="18" t="s">
        <v>18</v>
      </c>
      <c r="B57" s="11" t="s">
        <v>241</v>
      </c>
      <c r="C57" s="19" t="s">
        <v>5</v>
      </c>
      <c r="D57" s="13">
        <v>16.5</v>
      </c>
      <c r="E57" s="11" t="s">
        <v>226</v>
      </c>
      <c r="F57" s="11" t="s">
        <v>284</v>
      </c>
      <c r="G57" s="15" t="s">
        <v>238</v>
      </c>
      <c r="H57" s="15" t="str">
        <f t="shared" si="0"/>
        <v>PACE</v>
      </c>
      <c r="I57" s="15" t="s">
        <v>301</v>
      </c>
      <c r="J57" s="11" t="s">
        <v>226</v>
      </c>
      <c r="K57" s="21"/>
      <c r="L57" s="21">
        <v>1</v>
      </c>
      <c r="M57" s="22">
        <v>43312</v>
      </c>
    </row>
    <row r="58" spans="1:13" x14ac:dyDescent="0.2">
      <c r="A58" s="18" t="s">
        <v>262</v>
      </c>
      <c r="B58" s="11">
        <v>42289</v>
      </c>
      <c r="C58" s="19" t="s">
        <v>31</v>
      </c>
      <c r="D58" s="13">
        <v>9.9</v>
      </c>
      <c r="E58" s="11">
        <v>43126</v>
      </c>
      <c r="F58" s="11" t="s">
        <v>283</v>
      </c>
      <c r="G58" s="15" t="s">
        <v>234</v>
      </c>
      <c r="H58" s="15" t="str">
        <f t="shared" si="0"/>
        <v>PACW</v>
      </c>
      <c r="I58" s="15" t="s">
        <v>266</v>
      </c>
      <c r="J58" s="11">
        <v>43038</v>
      </c>
      <c r="K58" s="21">
        <v>20</v>
      </c>
      <c r="L58" s="21"/>
      <c r="M58" s="22">
        <v>50024</v>
      </c>
    </row>
    <row r="59" spans="1:13" x14ac:dyDescent="0.2">
      <c r="A59" s="18" t="s">
        <v>167</v>
      </c>
      <c r="B59" s="11">
        <v>41763</v>
      </c>
      <c r="C59" s="19" t="s">
        <v>5</v>
      </c>
      <c r="D59" s="20">
        <v>10</v>
      </c>
      <c r="E59" s="11">
        <v>42644</v>
      </c>
      <c r="F59" s="11" t="s">
        <v>283</v>
      </c>
      <c r="G59" s="15" t="s">
        <v>234</v>
      </c>
      <c r="H59" s="15" t="str">
        <f t="shared" si="0"/>
        <v>PACW</v>
      </c>
      <c r="I59" s="15" t="s">
        <v>266</v>
      </c>
      <c r="J59" s="11">
        <v>42522</v>
      </c>
      <c r="K59" s="21">
        <f>(M59-E59)/365</f>
        <v>19.671232876712327</v>
      </c>
      <c r="L59" s="21"/>
      <c r="M59" s="22">
        <v>49824</v>
      </c>
    </row>
    <row r="60" spans="1:13" x14ac:dyDescent="0.2">
      <c r="A60" s="10" t="s">
        <v>147</v>
      </c>
      <c r="B60" s="14">
        <v>31145</v>
      </c>
      <c r="C60" s="12" t="s">
        <v>103</v>
      </c>
      <c r="D60" s="13" t="s">
        <v>138</v>
      </c>
      <c r="E60" s="14">
        <v>31145</v>
      </c>
      <c r="F60" s="14" t="s">
        <v>240</v>
      </c>
      <c r="G60" s="15" t="s">
        <v>234</v>
      </c>
      <c r="H60" s="15" t="str">
        <f t="shared" si="0"/>
        <v>PACW</v>
      </c>
      <c r="I60" s="15" t="s">
        <v>253</v>
      </c>
      <c r="J60" s="14">
        <v>31145</v>
      </c>
      <c r="K60" s="21"/>
      <c r="L60" s="16"/>
      <c r="M60" s="17"/>
    </row>
    <row r="61" spans="1:13" x14ac:dyDescent="0.2">
      <c r="A61" s="18" t="s">
        <v>19</v>
      </c>
      <c r="B61" s="11">
        <v>39542</v>
      </c>
      <c r="C61" s="19" t="s">
        <v>103</v>
      </c>
      <c r="D61" s="23">
        <v>0.5</v>
      </c>
      <c r="E61" s="11">
        <v>39833</v>
      </c>
      <c r="F61" s="11" t="s">
        <v>283</v>
      </c>
      <c r="G61" s="15" t="s">
        <v>234</v>
      </c>
      <c r="H61" s="15" t="str">
        <f t="shared" si="0"/>
        <v>PACW</v>
      </c>
      <c r="I61" s="15" t="s">
        <v>266</v>
      </c>
      <c r="J61" s="11">
        <v>39545</v>
      </c>
      <c r="K61" s="21">
        <f>(M61-E61)/365</f>
        <v>14.726027397260275</v>
      </c>
      <c r="L61" s="21"/>
      <c r="M61" s="22">
        <v>45208</v>
      </c>
    </row>
    <row r="62" spans="1:13" x14ac:dyDescent="0.2">
      <c r="A62" s="18" t="s">
        <v>20</v>
      </c>
      <c r="B62" s="11">
        <v>34998</v>
      </c>
      <c r="C62" s="19" t="s">
        <v>103</v>
      </c>
      <c r="D62" s="23">
        <v>0.2</v>
      </c>
      <c r="E62" s="11">
        <v>35643</v>
      </c>
      <c r="F62" s="11" t="s">
        <v>283</v>
      </c>
      <c r="G62" s="15" t="s">
        <v>238</v>
      </c>
      <c r="H62" s="15" t="str">
        <f t="shared" si="0"/>
        <v>PACE</v>
      </c>
      <c r="I62" s="15" t="s">
        <v>287</v>
      </c>
      <c r="J62" s="11">
        <v>35643</v>
      </c>
      <c r="K62" s="21"/>
      <c r="L62" s="21"/>
      <c r="M62" s="22"/>
    </row>
    <row r="63" spans="1:13" x14ac:dyDescent="0.2">
      <c r="A63" s="18" t="s">
        <v>20</v>
      </c>
      <c r="B63" s="11" t="s">
        <v>241</v>
      </c>
      <c r="C63" s="19" t="s">
        <v>103</v>
      </c>
      <c r="D63" s="23">
        <v>0.2</v>
      </c>
      <c r="E63" s="11" t="s">
        <v>226</v>
      </c>
      <c r="F63" s="11" t="s">
        <v>283</v>
      </c>
      <c r="G63" s="15" t="s">
        <v>238</v>
      </c>
      <c r="H63" s="15" t="str">
        <f t="shared" si="0"/>
        <v>PACE</v>
      </c>
      <c r="I63" s="15" t="s">
        <v>266</v>
      </c>
      <c r="J63" s="11" t="s">
        <v>226</v>
      </c>
      <c r="K63" s="21"/>
      <c r="L63" s="21"/>
      <c r="M63" s="22">
        <v>44561</v>
      </c>
    </row>
    <row r="64" spans="1:13" x14ac:dyDescent="0.2">
      <c r="A64" s="18" t="s">
        <v>106</v>
      </c>
      <c r="B64" s="11">
        <v>39542</v>
      </c>
      <c r="C64" s="19" t="s">
        <v>103</v>
      </c>
      <c r="D64" s="23">
        <v>0.03</v>
      </c>
      <c r="E64" s="11">
        <v>41214</v>
      </c>
      <c r="F64" s="11" t="s">
        <v>283</v>
      </c>
      <c r="G64" s="15" t="s">
        <v>234</v>
      </c>
      <c r="H64" s="15" t="str">
        <f t="shared" si="0"/>
        <v>PACW</v>
      </c>
      <c r="I64" s="15" t="s">
        <v>266</v>
      </c>
      <c r="J64" s="11">
        <v>40878</v>
      </c>
      <c r="K64" s="21">
        <f>(M64-E64)/365</f>
        <v>14.334246575342465</v>
      </c>
      <c r="L64" s="21"/>
      <c r="M64" s="22">
        <v>46446</v>
      </c>
    </row>
    <row r="65" spans="1:13" x14ac:dyDescent="0.2">
      <c r="A65" s="10" t="s">
        <v>131</v>
      </c>
      <c r="B65" s="11">
        <v>30874</v>
      </c>
      <c r="C65" s="12" t="s">
        <v>103</v>
      </c>
      <c r="D65" s="13">
        <v>2</v>
      </c>
      <c r="E65" s="14">
        <v>32078</v>
      </c>
      <c r="F65" s="14" t="s">
        <v>240</v>
      </c>
      <c r="G65" s="15" t="s">
        <v>239</v>
      </c>
      <c r="H65" s="15" t="str">
        <f t="shared" si="0"/>
        <v>PACW</v>
      </c>
      <c r="I65" s="15" t="s">
        <v>261</v>
      </c>
      <c r="J65" s="14">
        <v>32078</v>
      </c>
      <c r="K65" s="21">
        <f>(M65-E65)/365</f>
        <v>25.194520547945206</v>
      </c>
      <c r="L65" s="16"/>
      <c r="M65" s="17">
        <v>41274</v>
      </c>
    </row>
    <row r="66" spans="1:13" x14ac:dyDescent="0.2">
      <c r="A66" s="18" t="s">
        <v>21</v>
      </c>
      <c r="B66" s="11">
        <v>33563</v>
      </c>
      <c r="C66" s="19" t="s">
        <v>103</v>
      </c>
      <c r="D66" s="23">
        <v>0.9</v>
      </c>
      <c r="E66" s="11">
        <v>34090</v>
      </c>
      <c r="F66" s="11" t="s">
        <v>240</v>
      </c>
      <c r="G66" s="15" t="s">
        <v>237</v>
      </c>
      <c r="H66" s="15" t="str">
        <f t="shared" ref="H66:H129" si="1">IF(G66="WA","PACW",IF(G66="CA","PACW",IF(G66="OR","PACW","PACE")))</f>
        <v>PACE</v>
      </c>
      <c r="I66" s="15" t="s">
        <v>266</v>
      </c>
      <c r="J66" s="11">
        <v>33604</v>
      </c>
      <c r="K66" s="21">
        <f>(M66-E66)/365</f>
        <v>27.101369863013698</v>
      </c>
      <c r="L66" s="21"/>
      <c r="M66" s="22">
        <v>43982</v>
      </c>
    </row>
    <row r="67" spans="1:13" x14ac:dyDescent="0.2">
      <c r="A67" s="18" t="s">
        <v>22</v>
      </c>
      <c r="B67" s="11">
        <v>30682</v>
      </c>
      <c r="C67" s="19" t="s">
        <v>103</v>
      </c>
      <c r="D67" s="23">
        <v>7.4999999999999997E-2</v>
      </c>
      <c r="E67" s="11">
        <v>30682</v>
      </c>
      <c r="F67" s="11" t="s">
        <v>240</v>
      </c>
      <c r="G67" s="15" t="s">
        <v>234</v>
      </c>
      <c r="H67" s="15" t="str">
        <f t="shared" si="1"/>
        <v>PACW</v>
      </c>
      <c r="I67" s="15" t="s">
        <v>287</v>
      </c>
      <c r="J67" s="11">
        <v>30682</v>
      </c>
      <c r="K67" s="21">
        <v>20</v>
      </c>
      <c r="L67" s="21"/>
      <c r="M67" s="22"/>
    </row>
    <row r="68" spans="1:13" x14ac:dyDescent="0.2">
      <c r="A68" s="18" t="s">
        <v>22</v>
      </c>
      <c r="B68" s="11" t="s">
        <v>241</v>
      </c>
      <c r="C68" s="19" t="s">
        <v>103</v>
      </c>
      <c r="D68" s="23">
        <v>7.4999999999999997E-2</v>
      </c>
      <c r="E68" s="11" t="s">
        <v>226</v>
      </c>
      <c r="F68" s="11" t="s">
        <v>283</v>
      </c>
      <c r="G68" s="15" t="s">
        <v>234</v>
      </c>
      <c r="H68" s="15" t="str">
        <f t="shared" si="1"/>
        <v>PACW</v>
      </c>
      <c r="I68" s="15" t="s">
        <v>287</v>
      </c>
      <c r="J68" s="11" t="s">
        <v>226</v>
      </c>
      <c r="K68" s="21"/>
      <c r="L68" s="21">
        <v>2</v>
      </c>
      <c r="M68" s="22"/>
    </row>
    <row r="69" spans="1:13" x14ac:dyDescent="0.2">
      <c r="A69" s="18" t="s">
        <v>22</v>
      </c>
      <c r="B69" s="11" t="s">
        <v>241</v>
      </c>
      <c r="C69" s="19" t="s">
        <v>103</v>
      </c>
      <c r="D69" s="23">
        <v>7.4999999999999997E-2</v>
      </c>
      <c r="E69" s="11" t="s">
        <v>226</v>
      </c>
      <c r="F69" s="11" t="s">
        <v>283</v>
      </c>
      <c r="G69" s="15" t="s">
        <v>234</v>
      </c>
      <c r="H69" s="15" t="str">
        <f t="shared" si="1"/>
        <v>PACW</v>
      </c>
      <c r="I69" s="15" t="s">
        <v>287</v>
      </c>
      <c r="J69" s="11" t="s">
        <v>226</v>
      </c>
      <c r="K69" s="21"/>
      <c r="L69" s="21">
        <v>2</v>
      </c>
      <c r="M69" s="22"/>
    </row>
    <row r="70" spans="1:13" x14ac:dyDescent="0.2">
      <c r="A70" s="18" t="s">
        <v>22</v>
      </c>
      <c r="B70" s="11" t="s">
        <v>241</v>
      </c>
      <c r="C70" s="19" t="s">
        <v>103</v>
      </c>
      <c r="D70" s="23">
        <v>7.4999999999999997E-2</v>
      </c>
      <c r="E70" s="11" t="s">
        <v>226</v>
      </c>
      <c r="F70" s="11" t="s">
        <v>283</v>
      </c>
      <c r="G70" s="15" t="s">
        <v>234</v>
      </c>
      <c r="H70" s="15" t="str">
        <f t="shared" si="1"/>
        <v>PACW</v>
      </c>
      <c r="I70" s="15" t="s">
        <v>287</v>
      </c>
      <c r="J70" s="11" t="s">
        <v>226</v>
      </c>
      <c r="K70" s="21"/>
      <c r="L70" s="21">
        <v>2</v>
      </c>
      <c r="M70" s="22"/>
    </row>
    <row r="71" spans="1:13" x14ac:dyDescent="0.2">
      <c r="A71" s="18" t="s">
        <v>22</v>
      </c>
      <c r="B71" s="11" t="s">
        <v>241</v>
      </c>
      <c r="C71" s="19" t="s">
        <v>103</v>
      </c>
      <c r="D71" s="23">
        <v>7.4999999999999997E-2</v>
      </c>
      <c r="E71" s="11" t="s">
        <v>226</v>
      </c>
      <c r="F71" s="11" t="s">
        <v>283</v>
      </c>
      <c r="G71" s="15" t="s">
        <v>234</v>
      </c>
      <c r="H71" s="15" t="str">
        <f t="shared" si="1"/>
        <v>PACW</v>
      </c>
      <c r="I71" s="15" t="s">
        <v>287</v>
      </c>
      <c r="J71" s="11" t="s">
        <v>226</v>
      </c>
      <c r="K71" s="21"/>
      <c r="L71" s="21">
        <v>2</v>
      </c>
      <c r="M71" s="22"/>
    </row>
    <row r="72" spans="1:13" x14ac:dyDescent="0.2">
      <c r="A72" s="18" t="s">
        <v>22</v>
      </c>
      <c r="B72" s="11" t="s">
        <v>241</v>
      </c>
      <c r="C72" s="19" t="s">
        <v>103</v>
      </c>
      <c r="D72" s="23">
        <v>7.4999999999999997E-2</v>
      </c>
      <c r="E72" s="11" t="s">
        <v>226</v>
      </c>
      <c r="F72" s="11" t="s">
        <v>283</v>
      </c>
      <c r="G72" s="15" t="s">
        <v>234</v>
      </c>
      <c r="H72" s="15" t="str">
        <f t="shared" si="1"/>
        <v>PACW</v>
      </c>
      <c r="I72" s="15" t="s">
        <v>287</v>
      </c>
      <c r="J72" s="11" t="s">
        <v>226</v>
      </c>
      <c r="K72" s="21"/>
      <c r="L72" s="21">
        <v>1</v>
      </c>
      <c r="M72" s="22"/>
    </row>
    <row r="73" spans="1:13" x14ac:dyDescent="0.2">
      <c r="A73" s="18" t="s">
        <v>22</v>
      </c>
      <c r="B73" s="11" t="s">
        <v>241</v>
      </c>
      <c r="C73" s="19" t="s">
        <v>103</v>
      </c>
      <c r="D73" s="23">
        <v>7.4999999999999997E-2</v>
      </c>
      <c r="E73" s="11" t="s">
        <v>226</v>
      </c>
      <c r="F73" s="11" t="s">
        <v>283</v>
      </c>
      <c r="G73" s="15" t="s">
        <v>234</v>
      </c>
      <c r="H73" s="15" t="str">
        <f t="shared" si="1"/>
        <v>PACW</v>
      </c>
      <c r="I73" s="15" t="s">
        <v>287</v>
      </c>
      <c r="J73" s="11" t="s">
        <v>226</v>
      </c>
      <c r="K73" s="21"/>
      <c r="L73" s="21">
        <v>1</v>
      </c>
      <c r="M73" s="22"/>
    </row>
    <row r="74" spans="1:13" x14ac:dyDescent="0.2">
      <c r="A74" s="18" t="s">
        <v>22</v>
      </c>
      <c r="B74" s="11" t="s">
        <v>241</v>
      </c>
      <c r="C74" s="19" t="s">
        <v>103</v>
      </c>
      <c r="D74" s="23">
        <v>7.4999999999999997E-2</v>
      </c>
      <c r="E74" s="11" t="s">
        <v>226</v>
      </c>
      <c r="F74" s="11" t="s">
        <v>283</v>
      </c>
      <c r="G74" s="15" t="s">
        <v>234</v>
      </c>
      <c r="H74" s="15" t="str">
        <f t="shared" si="1"/>
        <v>PACW</v>
      </c>
      <c r="I74" s="15" t="s">
        <v>287</v>
      </c>
      <c r="J74" s="11" t="s">
        <v>226</v>
      </c>
      <c r="K74" s="21"/>
      <c r="L74" s="21">
        <v>1</v>
      </c>
      <c r="M74" s="22"/>
    </row>
    <row r="75" spans="1:13" x14ac:dyDescent="0.2">
      <c r="A75" s="18" t="s">
        <v>22</v>
      </c>
      <c r="B75" s="11" t="s">
        <v>241</v>
      </c>
      <c r="C75" s="19" t="s">
        <v>103</v>
      </c>
      <c r="D75" s="23">
        <v>7.4999999999999997E-2</v>
      </c>
      <c r="E75" s="11" t="s">
        <v>226</v>
      </c>
      <c r="F75" s="11" t="s">
        <v>283</v>
      </c>
      <c r="G75" s="15" t="s">
        <v>234</v>
      </c>
      <c r="H75" s="15" t="str">
        <f t="shared" si="1"/>
        <v>PACW</v>
      </c>
      <c r="I75" s="15" t="s">
        <v>278</v>
      </c>
      <c r="J75" s="11" t="s">
        <v>226</v>
      </c>
      <c r="K75" s="21"/>
      <c r="L75" s="21">
        <v>1</v>
      </c>
      <c r="M75" s="22">
        <v>42735</v>
      </c>
    </row>
    <row r="76" spans="1:13" x14ac:dyDescent="0.2">
      <c r="A76" s="18" t="s">
        <v>168</v>
      </c>
      <c r="B76" s="11">
        <v>42184</v>
      </c>
      <c r="C76" s="19" t="s">
        <v>31</v>
      </c>
      <c r="D76" s="20">
        <v>10</v>
      </c>
      <c r="E76" s="11" t="s">
        <v>286</v>
      </c>
      <c r="F76" s="11" t="s">
        <v>283</v>
      </c>
      <c r="G76" s="15" t="s">
        <v>234</v>
      </c>
      <c r="H76" s="15" t="str">
        <f t="shared" si="1"/>
        <v>PACW</v>
      </c>
      <c r="I76" s="15" t="s">
        <v>260</v>
      </c>
      <c r="J76" s="11">
        <v>43435</v>
      </c>
      <c r="K76" s="21">
        <v>20</v>
      </c>
      <c r="L76" s="21"/>
      <c r="M76" s="22">
        <v>48169</v>
      </c>
    </row>
    <row r="77" spans="1:13" x14ac:dyDescent="0.2">
      <c r="A77" s="18" t="s">
        <v>24</v>
      </c>
      <c r="B77" s="11">
        <v>39021</v>
      </c>
      <c r="C77" s="19" t="s">
        <v>104</v>
      </c>
      <c r="D77" s="23">
        <v>1.2</v>
      </c>
      <c r="E77" s="11">
        <v>39021</v>
      </c>
      <c r="F77" s="11" t="s">
        <v>283</v>
      </c>
      <c r="G77" s="15" t="s">
        <v>239</v>
      </c>
      <c r="H77" s="15" t="str">
        <f t="shared" si="1"/>
        <v>PACW</v>
      </c>
      <c r="I77" s="15" t="s">
        <v>287</v>
      </c>
      <c r="J77" s="11">
        <v>39021</v>
      </c>
      <c r="K77" s="21"/>
      <c r="L77" s="21">
        <v>3</v>
      </c>
      <c r="M77" s="22"/>
    </row>
    <row r="78" spans="1:13" x14ac:dyDescent="0.2">
      <c r="A78" s="18" t="s">
        <v>24</v>
      </c>
      <c r="B78" s="11" t="s">
        <v>241</v>
      </c>
      <c r="C78" s="19" t="s">
        <v>104</v>
      </c>
      <c r="D78" s="23">
        <v>1.2</v>
      </c>
      <c r="E78" s="11" t="s">
        <v>226</v>
      </c>
      <c r="F78" s="11" t="s">
        <v>283</v>
      </c>
      <c r="G78" s="15" t="s">
        <v>239</v>
      </c>
      <c r="H78" s="15" t="str">
        <f t="shared" si="1"/>
        <v>PACW</v>
      </c>
      <c r="I78" s="15" t="s">
        <v>287</v>
      </c>
      <c r="J78" s="11" t="s">
        <v>226</v>
      </c>
      <c r="K78" s="21"/>
      <c r="L78" s="21">
        <v>2</v>
      </c>
      <c r="M78" s="22"/>
    </row>
    <row r="79" spans="1:13" x14ac:dyDescent="0.2">
      <c r="A79" s="18" t="s">
        <v>24</v>
      </c>
      <c r="B79" s="11" t="s">
        <v>241</v>
      </c>
      <c r="C79" s="19" t="s">
        <v>104</v>
      </c>
      <c r="D79" s="23">
        <v>1.2</v>
      </c>
      <c r="E79" s="11" t="s">
        <v>226</v>
      </c>
      <c r="F79" s="11" t="s">
        <v>283</v>
      </c>
      <c r="G79" s="15" t="s">
        <v>239</v>
      </c>
      <c r="H79" s="15" t="str">
        <f t="shared" si="1"/>
        <v>PACW</v>
      </c>
      <c r="I79" s="15" t="s">
        <v>287</v>
      </c>
      <c r="J79" s="11" t="s">
        <v>226</v>
      </c>
      <c r="K79" s="21"/>
      <c r="L79" s="21">
        <v>2</v>
      </c>
      <c r="M79" s="22"/>
    </row>
    <row r="80" spans="1:13" x14ac:dyDescent="0.2">
      <c r="A80" s="18" t="s">
        <v>24</v>
      </c>
      <c r="B80" s="11" t="s">
        <v>241</v>
      </c>
      <c r="C80" s="19" t="s">
        <v>104</v>
      </c>
      <c r="D80" s="23">
        <v>1.2</v>
      </c>
      <c r="E80" s="11" t="s">
        <v>226</v>
      </c>
      <c r="F80" s="11" t="s">
        <v>283</v>
      </c>
      <c r="G80" s="15" t="s">
        <v>239</v>
      </c>
      <c r="H80" s="15" t="str">
        <f t="shared" si="1"/>
        <v>PACW</v>
      </c>
      <c r="I80" s="15" t="s">
        <v>287</v>
      </c>
      <c r="J80" s="11" t="s">
        <v>226</v>
      </c>
      <c r="K80" s="21"/>
      <c r="L80" s="21">
        <v>1</v>
      </c>
      <c r="M80" s="22"/>
    </row>
    <row r="81" spans="1:13" x14ac:dyDescent="0.2">
      <c r="A81" s="18" t="s">
        <v>24</v>
      </c>
      <c r="B81" s="11" t="s">
        <v>241</v>
      </c>
      <c r="C81" s="19" t="s">
        <v>104</v>
      </c>
      <c r="D81" s="23">
        <v>1.2</v>
      </c>
      <c r="E81" s="11" t="s">
        <v>226</v>
      </c>
      <c r="F81" s="11" t="s">
        <v>283</v>
      </c>
      <c r="G81" s="15" t="s">
        <v>239</v>
      </c>
      <c r="H81" s="15" t="str">
        <f t="shared" si="1"/>
        <v>PACW</v>
      </c>
      <c r="I81" s="15" t="s">
        <v>253</v>
      </c>
      <c r="J81" s="11" t="s">
        <v>226</v>
      </c>
      <c r="K81" s="21"/>
      <c r="L81" s="21">
        <v>1</v>
      </c>
      <c r="M81" s="22">
        <v>42735</v>
      </c>
    </row>
    <row r="82" spans="1:13" x14ac:dyDescent="0.2">
      <c r="A82" s="18" t="s">
        <v>107</v>
      </c>
      <c r="B82" s="11">
        <v>30131</v>
      </c>
      <c r="C82" s="19" t="s">
        <v>103</v>
      </c>
      <c r="D82" s="23">
        <v>4.3</v>
      </c>
      <c r="E82" s="11">
        <v>31048</v>
      </c>
      <c r="F82" s="11" t="s">
        <v>240</v>
      </c>
      <c r="G82" s="15" t="s">
        <v>234</v>
      </c>
      <c r="H82" s="15" t="str">
        <f t="shared" si="1"/>
        <v>PACW</v>
      </c>
      <c r="I82" s="15" t="s">
        <v>266</v>
      </c>
      <c r="J82" s="11">
        <v>30270</v>
      </c>
      <c r="K82" s="21">
        <f>(M82-E82)/365</f>
        <v>36.021917808219179</v>
      </c>
      <c r="L82" s="21"/>
      <c r="M82" s="22">
        <v>44196</v>
      </c>
    </row>
    <row r="83" spans="1:13" x14ac:dyDescent="0.2">
      <c r="A83" s="18" t="s">
        <v>107</v>
      </c>
      <c r="B83" s="11" t="s">
        <v>241</v>
      </c>
      <c r="C83" s="19" t="s">
        <v>103</v>
      </c>
      <c r="D83" s="23">
        <v>4.3</v>
      </c>
      <c r="E83" s="11" t="s">
        <v>226</v>
      </c>
      <c r="F83" s="11" t="s">
        <v>283</v>
      </c>
      <c r="G83" s="15" t="s">
        <v>234</v>
      </c>
      <c r="H83" s="15" t="str">
        <f t="shared" si="1"/>
        <v>PACW</v>
      </c>
      <c r="I83" s="15" t="s">
        <v>288</v>
      </c>
      <c r="J83" s="11"/>
      <c r="K83" s="21"/>
      <c r="L83" s="21">
        <v>20</v>
      </c>
      <c r="M83" s="22">
        <v>49674</v>
      </c>
    </row>
    <row r="84" spans="1:13" x14ac:dyDescent="0.2">
      <c r="A84" s="10" t="s">
        <v>134</v>
      </c>
      <c r="B84" s="11">
        <v>38254</v>
      </c>
      <c r="C84" s="12" t="s">
        <v>33</v>
      </c>
      <c r="D84" s="13">
        <v>95</v>
      </c>
      <c r="E84" s="14" t="s">
        <v>247</v>
      </c>
      <c r="F84" s="14" t="s">
        <v>284</v>
      </c>
      <c r="G84" s="15" t="s">
        <v>235</v>
      </c>
      <c r="H84" s="15" t="str">
        <f t="shared" si="1"/>
        <v>PACE</v>
      </c>
      <c r="I84" s="15" t="s">
        <v>255</v>
      </c>
      <c r="J84" s="14">
        <v>38718</v>
      </c>
      <c r="K84" s="21"/>
      <c r="L84" s="16"/>
      <c r="M84" s="17"/>
    </row>
    <row r="85" spans="1:13" x14ac:dyDescent="0.2">
      <c r="A85" s="10" t="s">
        <v>146</v>
      </c>
      <c r="B85" s="14">
        <v>30682</v>
      </c>
      <c r="C85" s="12" t="s">
        <v>103</v>
      </c>
      <c r="D85" s="13" t="s">
        <v>138</v>
      </c>
      <c r="E85" s="14">
        <v>30682</v>
      </c>
      <c r="F85" s="14" t="s">
        <v>240</v>
      </c>
      <c r="G85" s="15" t="s">
        <v>234</v>
      </c>
      <c r="H85" s="15" t="str">
        <f t="shared" si="1"/>
        <v>PACW</v>
      </c>
      <c r="I85" s="15" t="s">
        <v>253</v>
      </c>
      <c r="J85" s="14"/>
      <c r="K85" s="21"/>
      <c r="L85" s="16"/>
      <c r="M85" s="17"/>
    </row>
    <row r="86" spans="1:13" x14ac:dyDescent="0.2">
      <c r="A86" s="18" t="s">
        <v>25</v>
      </c>
      <c r="B86" s="11">
        <v>40661</v>
      </c>
      <c r="C86" s="19" t="s">
        <v>103</v>
      </c>
      <c r="D86" s="23">
        <v>6.1</v>
      </c>
      <c r="E86" s="11">
        <v>41984</v>
      </c>
      <c r="F86" s="11" t="s">
        <v>283</v>
      </c>
      <c r="G86" s="15" t="s">
        <v>234</v>
      </c>
      <c r="H86" s="15" t="str">
        <f t="shared" si="1"/>
        <v>PACW</v>
      </c>
      <c r="I86" s="15" t="s">
        <v>287</v>
      </c>
      <c r="J86" s="11">
        <v>41244</v>
      </c>
      <c r="K86" s="21">
        <v>20</v>
      </c>
      <c r="L86" s="21"/>
      <c r="M86" s="22">
        <v>48548</v>
      </c>
    </row>
    <row r="87" spans="1:13" x14ac:dyDescent="0.2">
      <c r="A87" s="18" t="s">
        <v>26</v>
      </c>
      <c r="B87" s="11">
        <v>38930</v>
      </c>
      <c r="C87" s="19" t="s">
        <v>7</v>
      </c>
      <c r="D87" s="23">
        <v>6.25</v>
      </c>
      <c r="E87" s="11">
        <v>38930</v>
      </c>
      <c r="F87" s="11" t="s">
        <v>283</v>
      </c>
      <c r="G87" s="15" t="s">
        <v>234</v>
      </c>
      <c r="H87" s="15" t="str">
        <f t="shared" si="1"/>
        <v>PACW</v>
      </c>
      <c r="I87" s="15" t="s">
        <v>287</v>
      </c>
      <c r="J87" s="11">
        <v>38930</v>
      </c>
      <c r="K87" s="21">
        <v>5</v>
      </c>
      <c r="L87" s="21"/>
      <c r="M87" s="22"/>
    </row>
    <row r="88" spans="1:13" x14ac:dyDescent="0.2">
      <c r="A88" s="18" t="s">
        <v>26</v>
      </c>
      <c r="B88" s="11" t="s">
        <v>241</v>
      </c>
      <c r="C88" s="19" t="s">
        <v>7</v>
      </c>
      <c r="D88" s="23">
        <v>6.25</v>
      </c>
      <c r="E88" s="11" t="s">
        <v>226</v>
      </c>
      <c r="F88" s="11" t="s">
        <v>283</v>
      </c>
      <c r="G88" s="15" t="s">
        <v>234</v>
      </c>
      <c r="H88" s="15" t="str">
        <f t="shared" si="1"/>
        <v>PACW</v>
      </c>
      <c r="I88" s="15" t="s">
        <v>287</v>
      </c>
      <c r="J88" s="11" t="s">
        <v>226</v>
      </c>
      <c r="K88" s="21">
        <v>2</v>
      </c>
      <c r="L88" s="21"/>
      <c r="M88" s="22"/>
    </row>
    <row r="89" spans="1:13" x14ac:dyDescent="0.2">
      <c r="A89" s="18" t="s">
        <v>26</v>
      </c>
      <c r="B89" s="11" t="s">
        <v>241</v>
      </c>
      <c r="C89" s="19" t="s">
        <v>7</v>
      </c>
      <c r="D89" s="23">
        <v>6.25</v>
      </c>
      <c r="E89" s="11" t="s">
        <v>226</v>
      </c>
      <c r="F89" s="11" t="s">
        <v>283</v>
      </c>
      <c r="G89" s="15" t="s">
        <v>234</v>
      </c>
      <c r="H89" s="15" t="str">
        <f t="shared" si="1"/>
        <v>PACW</v>
      </c>
      <c r="I89" s="15" t="s">
        <v>266</v>
      </c>
      <c r="J89" s="11" t="s">
        <v>226</v>
      </c>
      <c r="K89" s="21"/>
      <c r="L89" s="21">
        <v>5</v>
      </c>
      <c r="M89" s="22">
        <v>44043</v>
      </c>
    </row>
    <row r="90" spans="1:13" x14ac:dyDescent="0.2">
      <c r="A90" s="10" t="s">
        <v>123</v>
      </c>
      <c r="B90" s="11">
        <v>30588</v>
      </c>
      <c r="C90" s="12" t="s">
        <v>7</v>
      </c>
      <c r="D90" s="13">
        <v>7.5</v>
      </c>
      <c r="E90" s="11">
        <v>30588</v>
      </c>
      <c r="F90" s="11" t="s">
        <v>240</v>
      </c>
      <c r="G90" s="15" t="s">
        <v>234</v>
      </c>
      <c r="H90" s="15" t="str">
        <f t="shared" si="1"/>
        <v>PACW</v>
      </c>
      <c r="I90" s="15" t="s">
        <v>287</v>
      </c>
      <c r="J90" s="11">
        <v>31778</v>
      </c>
      <c r="K90" s="21">
        <v>20</v>
      </c>
      <c r="L90" s="21"/>
      <c r="M90" s="22"/>
    </row>
    <row r="91" spans="1:13" x14ac:dyDescent="0.2">
      <c r="A91" s="10" t="s">
        <v>123</v>
      </c>
      <c r="B91" s="11" t="s">
        <v>241</v>
      </c>
      <c r="C91" s="12" t="s">
        <v>7</v>
      </c>
      <c r="D91" s="13">
        <v>7.5</v>
      </c>
      <c r="E91" s="14" t="s">
        <v>226</v>
      </c>
      <c r="F91" s="14" t="s">
        <v>283</v>
      </c>
      <c r="G91" s="15" t="s">
        <v>234</v>
      </c>
      <c r="H91" s="15" t="str">
        <f t="shared" si="1"/>
        <v>PACW</v>
      </c>
      <c r="I91" s="15" t="s">
        <v>287</v>
      </c>
      <c r="J91" s="14" t="s">
        <v>226</v>
      </c>
      <c r="K91" s="16"/>
      <c r="L91" s="16">
        <v>1</v>
      </c>
      <c r="M91" s="17"/>
    </row>
    <row r="92" spans="1:13" x14ac:dyDescent="0.2">
      <c r="A92" s="10" t="s">
        <v>123</v>
      </c>
      <c r="B92" s="11" t="s">
        <v>241</v>
      </c>
      <c r="C92" s="12" t="s">
        <v>7</v>
      </c>
      <c r="D92" s="13">
        <v>7.5</v>
      </c>
      <c r="E92" s="14" t="s">
        <v>226</v>
      </c>
      <c r="F92" s="14" t="s">
        <v>283</v>
      </c>
      <c r="G92" s="15" t="s">
        <v>234</v>
      </c>
      <c r="H92" s="15" t="str">
        <f t="shared" si="1"/>
        <v>PACW</v>
      </c>
      <c r="I92" s="15" t="s">
        <v>287</v>
      </c>
      <c r="J92" s="14" t="s">
        <v>226</v>
      </c>
      <c r="K92" s="16"/>
      <c r="L92" s="16">
        <v>1</v>
      </c>
      <c r="M92" s="17"/>
    </row>
    <row r="93" spans="1:13" x14ac:dyDescent="0.2">
      <c r="A93" s="10" t="s">
        <v>123</v>
      </c>
      <c r="B93" s="11" t="s">
        <v>241</v>
      </c>
      <c r="C93" s="12" t="s">
        <v>7</v>
      </c>
      <c r="D93" s="13">
        <v>7.5</v>
      </c>
      <c r="E93" s="14" t="s">
        <v>226</v>
      </c>
      <c r="F93" s="14" t="s">
        <v>283</v>
      </c>
      <c r="G93" s="15" t="s">
        <v>234</v>
      </c>
      <c r="H93" s="15" t="str">
        <f t="shared" si="1"/>
        <v>PACW</v>
      </c>
      <c r="I93" s="15" t="s">
        <v>287</v>
      </c>
      <c r="J93" s="14" t="s">
        <v>226</v>
      </c>
      <c r="K93" s="16"/>
      <c r="L93" s="16">
        <v>1</v>
      </c>
      <c r="M93" s="17"/>
    </row>
    <row r="94" spans="1:13" x14ac:dyDescent="0.2">
      <c r="A94" s="10" t="s">
        <v>123</v>
      </c>
      <c r="B94" s="11" t="s">
        <v>241</v>
      </c>
      <c r="C94" s="12" t="s">
        <v>7</v>
      </c>
      <c r="D94" s="13">
        <v>7.5</v>
      </c>
      <c r="E94" s="14" t="s">
        <v>226</v>
      </c>
      <c r="F94" s="14" t="s">
        <v>283</v>
      </c>
      <c r="G94" s="15" t="s">
        <v>234</v>
      </c>
      <c r="H94" s="15" t="str">
        <f t="shared" si="1"/>
        <v>PACW</v>
      </c>
      <c r="I94" s="15" t="s">
        <v>253</v>
      </c>
      <c r="J94" s="14" t="s">
        <v>226</v>
      </c>
      <c r="K94" s="16"/>
      <c r="L94" s="16">
        <v>1</v>
      </c>
      <c r="M94" s="17">
        <v>40178</v>
      </c>
    </row>
    <row r="95" spans="1:13" x14ac:dyDescent="0.2">
      <c r="A95" s="10" t="s">
        <v>157</v>
      </c>
      <c r="B95" s="14">
        <v>29636</v>
      </c>
      <c r="C95" s="12" t="s">
        <v>5</v>
      </c>
      <c r="D95" s="13" t="s">
        <v>138</v>
      </c>
      <c r="E95" s="14">
        <v>29636</v>
      </c>
      <c r="F95" s="14" t="s">
        <v>240</v>
      </c>
      <c r="G95" s="15" t="s">
        <v>234</v>
      </c>
      <c r="H95" s="15" t="str">
        <f t="shared" si="1"/>
        <v>PACW</v>
      </c>
      <c r="I95" s="15" t="s">
        <v>253</v>
      </c>
      <c r="J95" s="14">
        <v>29636</v>
      </c>
      <c r="K95" s="21"/>
      <c r="L95" s="16"/>
      <c r="M95" s="17"/>
    </row>
    <row r="96" spans="1:13" x14ac:dyDescent="0.2">
      <c r="A96" s="18" t="s">
        <v>27</v>
      </c>
      <c r="B96" s="11">
        <v>38274</v>
      </c>
      <c r="C96" s="19" t="s">
        <v>103</v>
      </c>
      <c r="D96" s="23">
        <v>0.51</v>
      </c>
      <c r="E96" s="11">
        <v>38274</v>
      </c>
      <c r="F96" s="11" t="s">
        <v>283</v>
      </c>
      <c r="G96" s="15" t="s">
        <v>235</v>
      </c>
      <c r="H96" s="15" t="str">
        <f t="shared" si="1"/>
        <v>PACE</v>
      </c>
      <c r="I96" s="15" t="s">
        <v>287</v>
      </c>
      <c r="J96" s="11">
        <v>38231</v>
      </c>
      <c r="K96" s="21">
        <v>2</v>
      </c>
      <c r="L96" s="21"/>
      <c r="M96" s="22"/>
    </row>
    <row r="97" spans="1:13" x14ac:dyDescent="0.2">
      <c r="A97" s="18" t="s">
        <v>27</v>
      </c>
      <c r="B97" s="11" t="s">
        <v>241</v>
      </c>
      <c r="C97" s="19" t="s">
        <v>103</v>
      </c>
      <c r="D97" s="23">
        <v>0.51</v>
      </c>
      <c r="E97" s="11" t="s">
        <v>226</v>
      </c>
      <c r="F97" s="11" t="s">
        <v>283</v>
      </c>
      <c r="G97" s="15" t="s">
        <v>235</v>
      </c>
      <c r="H97" s="15" t="str">
        <f t="shared" si="1"/>
        <v>PACE</v>
      </c>
      <c r="I97" s="15" t="s">
        <v>287</v>
      </c>
      <c r="J97" s="11" t="s">
        <v>226</v>
      </c>
      <c r="K97" s="21"/>
      <c r="L97" s="21">
        <v>3</v>
      </c>
      <c r="M97" s="22"/>
    </row>
    <row r="98" spans="1:13" x14ac:dyDescent="0.2">
      <c r="A98" s="18" t="s">
        <v>27</v>
      </c>
      <c r="B98" s="11" t="s">
        <v>241</v>
      </c>
      <c r="C98" s="19" t="s">
        <v>103</v>
      </c>
      <c r="D98" s="23">
        <v>0.51</v>
      </c>
      <c r="E98" s="11" t="s">
        <v>226</v>
      </c>
      <c r="F98" s="11" t="s">
        <v>283</v>
      </c>
      <c r="G98" s="15" t="s">
        <v>235</v>
      </c>
      <c r="H98" s="15" t="str">
        <f t="shared" si="1"/>
        <v>PACE</v>
      </c>
      <c r="I98" s="15" t="s">
        <v>287</v>
      </c>
      <c r="J98" s="11" t="s">
        <v>226</v>
      </c>
      <c r="K98" s="21"/>
      <c r="L98" s="21">
        <v>3</v>
      </c>
      <c r="M98" s="22"/>
    </row>
    <row r="99" spans="1:13" x14ac:dyDescent="0.2">
      <c r="A99" s="18" t="s">
        <v>27</v>
      </c>
      <c r="B99" s="11" t="s">
        <v>241</v>
      </c>
      <c r="C99" s="19" t="s">
        <v>103</v>
      </c>
      <c r="D99" s="23">
        <v>0.51</v>
      </c>
      <c r="E99" s="11" t="s">
        <v>226</v>
      </c>
      <c r="F99" s="11" t="s">
        <v>283</v>
      </c>
      <c r="G99" s="15" t="s">
        <v>235</v>
      </c>
      <c r="H99" s="15" t="str">
        <f t="shared" si="1"/>
        <v>PACE</v>
      </c>
      <c r="I99" s="15" t="s">
        <v>266</v>
      </c>
      <c r="J99" s="11" t="s">
        <v>226</v>
      </c>
      <c r="K99" s="21"/>
      <c r="L99" s="21">
        <v>20</v>
      </c>
      <c r="M99" s="22">
        <v>48273</v>
      </c>
    </row>
    <row r="100" spans="1:13" x14ac:dyDescent="0.2">
      <c r="A100" s="18" t="s">
        <v>28</v>
      </c>
      <c r="B100" s="11">
        <v>31534</v>
      </c>
      <c r="C100" s="19" t="s">
        <v>103</v>
      </c>
      <c r="D100" s="23">
        <v>4</v>
      </c>
      <c r="E100" s="11">
        <v>31868</v>
      </c>
      <c r="F100" s="11" t="s">
        <v>240</v>
      </c>
      <c r="G100" s="15" t="s">
        <v>237</v>
      </c>
      <c r="H100" s="15" t="str">
        <f t="shared" si="1"/>
        <v>PACE</v>
      </c>
      <c r="I100" s="15" t="s">
        <v>266</v>
      </c>
      <c r="J100" s="11">
        <v>31534</v>
      </c>
      <c r="K100" s="21">
        <f>(M100-E100)/365</f>
        <v>35.104109589041094</v>
      </c>
      <c r="L100" s="21"/>
      <c r="M100" s="22">
        <v>44681</v>
      </c>
    </row>
    <row r="101" spans="1:13" x14ac:dyDescent="0.2">
      <c r="A101" s="10" t="s">
        <v>161</v>
      </c>
      <c r="B101" s="14">
        <v>31190</v>
      </c>
      <c r="C101" s="12" t="s">
        <v>103</v>
      </c>
      <c r="D101" s="13" t="s">
        <v>138</v>
      </c>
      <c r="E101" s="14">
        <v>31190</v>
      </c>
      <c r="F101" s="14" t="s">
        <v>240</v>
      </c>
      <c r="G101" s="15" t="s">
        <v>234</v>
      </c>
      <c r="H101" s="15" t="str">
        <f t="shared" si="1"/>
        <v>PACW</v>
      </c>
      <c r="I101" s="15" t="s">
        <v>287</v>
      </c>
      <c r="J101" s="14">
        <v>31190</v>
      </c>
      <c r="K101" s="21"/>
      <c r="L101" s="16"/>
      <c r="M101" s="17"/>
    </row>
    <row r="102" spans="1:13" x14ac:dyDescent="0.2">
      <c r="A102" s="10" t="s">
        <v>161</v>
      </c>
      <c r="B102" s="11" t="s">
        <v>241</v>
      </c>
      <c r="C102" s="12" t="s">
        <v>103</v>
      </c>
      <c r="D102" s="13" t="s">
        <v>138</v>
      </c>
      <c r="E102" s="14" t="s">
        <v>226</v>
      </c>
      <c r="F102" s="14" t="s">
        <v>283</v>
      </c>
      <c r="G102" s="15" t="s">
        <v>234</v>
      </c>
      <c r="H102" s="15" t="str">
        <f t="shared" si="1"/>
        <v>PACW</v>
      </c>
      <c r="I102" s="15" t="s">
        <v>287</v>
      </c>
      <c r="J102" s="14" t="s">
        <v>226</v>
      </c>
      <c r="K102" s="16"/>
      <c r="L102" s="16">
        <v>1</v>
      </c>
      <c r="M102" s="17"/>
    </row>
    <row r="103" spans="1:13" x14ac:dyDescent="0.2">
      <c r="A103" s="10" t="s">
        <v>161</v>
      </c>
      <c r="B103" s="11" t="s">
        <v>241</v>
      </c>
      <c r="C103" s="12" t="s">
        <v>103</v>
      </c>
      <c r="D103" s="13" t="s">
        <v>138</v>
      </c>
      <c r="E103" s="14" t="s">
        <v>226</v>
      </c>
      <c r="F103" s="14" t="s">
        <v>283</v>
      </c>
      <c r="G103" s="15" t="s">
        <v>234</v>
      </c>
      <c r="H103" s="15" t="str">
        <f t="shared" si="1"/>
        <v>PACW</v>
      </c>
      <c r="I103" s="15" t="s">
        <v>287</v>
      </c>
      <c r="J103" s="14" t="s">
        <v>226</v>
      </c>
      <c r="K103" s="16"/>
      <c r="L103" s="16">
        <v>1</v>
      </c>
      <c r="M103" s="17"/>
    </row>
    <row r="104" spans="1:13" x14ac:dyDescent="0.2">
      <c r="A104" s="10" t="s">
        <v>161</v>
      </c>
      <c r="B104" s="11" t="s">
        <v>241</v>
      </c>
      <c r="C104" s="12" t="s">
        <v>103</v>
      </c>
      <c r="D104" s="13" t="s">
        <v>138</v>
      </c>
      <c r="E104" s="14" t="s">
        <v>226</v>
      </c>
      <c r="F104" s="14" t="s">
        <v>283</v>
      </c>
      <c r="G104" s="15" t="s">
        <v>234</v>
      </c>
      <c r="H104" s="15" t="str">
        <f t="shared" si="1"/>
        <v>PACW</v>
      </c>
      <c r="I104" s="15" t="s">
        <v>287</v>
      </c>
      <c r="J104" s="14" t="s">
        <v>226</v>
      </c>
      <c r="K104" s="16"/>
      <c r="L104" s="16">
        <v>1</v>
      </c>
      <c r="M104" s="17"/>
    </row>
    <row r="105" spans="1:13" x14ac:dyDescent="0.2">
      <c r="A105" s="10" t="s">
        <v>161</v>
      </c>
      <c r="B105" s="11" t="s">
        <v>241</v>
      </c>
      <c r="C105" s="12" t="s">
        <v>103</v>
      </c>
      <c r="D105" s="13" t="s">
        <v>138</v>
      </c>
      <c r="E105" s="14" t="s">
        <v>226</v>
      </c>
      <c r="F105" s="14" t="s">
        <v>283</v>
      </c>
      <c r="G105" s="15" t="s">
        <v>234</v>
      </c>
      <c r="H105" s="15" t="str">
        <f t="shared" si="1"/>
        <v>PACW</v>
      </c>
      <c r="I105" s="15" t="s">
        <v>287</v>
      </c>
      <c r="J105" s="14" t="s">
        <v>226</v>
      </c>
      <c r="K105" s="16"/>
      <c r="L105" s="16">
        <v>1</v>
      </c>
      <c r="M105" s="17"/>
    </row>
    <row r="106" spans="1:13" x14ac:dyDescent="0.2">
      <c r="A106" s="10" t="s">
        <v>161</v>
      </c>
      <c r="B106" s="11" t="s">
        <v>241</v>
      </c>
      <c r="C106" s="19" t="s">
        <v>103</v>
      </c>
      <c r="D106" s="23">
        <v>0.02</v>
      </c>
      <c r="E106" s="14" t="s">
        <v>226</v>
      </c>
      <c r="F106" s="14" t="s">
        <v>283</v>
      </c>
      <c r="G106" s="15" t="s">
        <v>234</v>
      </c>
      <c r="H106" s="15" t="str">
        <f t="shared" si="1"/>
        <v>PACW</v>
      </c>
      <c r="I106" s="15" t="s">
        <v>253</v>
      </c>
      <c r="J106" s="14" t="s">
        <v>226</v>
      </c>
      <c r="K106" s="16"/>
      <c r="L106" s="16">
        <v>1</v>
      </c>
      <c r="M106" s="17">
        <v>41578</v>
      </c>
    </row>
    <row r="107" spans="1:13" x14ac:dyDescent="0.2">
      <c r="A107" s="18" t="s">
        <v>29</v>
      </c>
      <c r="B107" s="11">
        <v>30587</v>
      </c>
      <c r="C107" s="19" t="s">
        <v>103</v>
      </c>
      <c r="D107" s="23">
        <v>0.72</v>
      </c>
      <c r="E107" s="11">
        <v>31837</v>
      </c>
      <c r="F107" s="11" t="s">
        <v>240</v>
      </c>
      <c r="G107" s="15" t="s">
        <v>234</v>
      </c>
      <c r="H107" s="15" t="str">
        <f t="shared" si="1"/>
        <v>PACW</v>
      </c>
      <c r="I107" s="15" t="s">
        <v>266</v>
      </c>
      <c r="J107" s="11">
        <v>30587</v>
      </c>
      <c r="K107" s="21">
        <f>(M107-E107)/365</f>
        <v>34.860273972602741</v>
      </c>
      <c r="L107" s="21"/>
      <c r="M107" s="22">
        <v>44561</v>
      </c>
    </row>
    <row r="108" spans="1:13" x14ac:dyDescent="0.2">
      <c r="A108" s="10" t="s">
        <v>149</v>
      </c>
      <c r="B108" s="14">
        <v>30211</v>
      </c>
      <c r="C108" s="12" t="s">
        <v>5</v>
      </c>
      <c r="D108" s="13" t="s">
        <v>138</v>
      </c>
      <c r="E108" s="14">
        <v>30211</v>
      </c>
      <c r="F108" s="14" t="s">
        <v>240</v>
      </c>
      <c r="G108" s="15" t="s">
        <v>234</v>
      </c>
      <c r="H108" s="15" t="str">
        <f t="shared" si="1"/>
        <v>PACW</v>
      </c>
      <c r="I108" s="15" t="s">
        <v>253</v>
      </c>
      <c r="J108" s="14">
        <v>30211</v>
      </c>
      <c r="K108" s="21"/>
      <c r="L108" s="16"/>
      <c r="M108" s="17"/>
    </row>
    <row r="109" spans="1:13" x14ac:dyDescent="0.2">
      <c r="A109" s="18" t="s">
        <v>30</v>
      </c>
      <c r="B109" s="11">
        <v>41206</v>
      </c>
      <c r="C109" s="19" t="s">
        <v>31</v>
      </c>
      <c r="D109" s="23">
        <v>0.52</v>
      </c>
      <c r="E109" s="11">
        <v>41669</v>
      </c>
      <c r="F109" s="11" t="s">
        <v>283</v>
      </c>
      <c r="G109" s="15" t="s">
        <v>235</v>
      </c>
      <c r="H109" s="15" t="str">
        <f t="shared" si="1"/>
        <v>PACE</v>
      </c>
      <c r="I109" s="15" t="s">
        <v>266</v>
      </c>
      <c r="J109" s="11">
        <v>41365</v>
      </c>
      <c r="K109" s="21">
        <f>(M109-E109)/365</f>
        <v>9.169863013698631</v>
      </c>
      <c r="L109" s="21"/>
      <c r="M109" s="22">
        <v>45016</v>
      </c>
    </row>
    <row r="110" spans="1:13" x14ac:dyDescent="0.2">
      <c r="A110" s="18" t="s">
        <v>228</v>
      </c>
      <c r="B110" s="11">
        <v>41005</v>
      </c>
      <c r="C110" s="19" t="s">
        <v>103</v>
      </c>
      <c r="D110" s="23">
        <v>2.99</v>
      </c>
      <c r="E110" s="11">
        <v>42166</v>
      </c>
      <c r="F110" s="11" t="s">
        <v>283</v>
      </c>
      <c r="G110" s="15" t="s">
        <v>234</v>
      </c>
      <c r="H110" s="15" t="str">
        <f t="shared" si="1"/>
        <v>PACW</v>
      </c>
      <c r="I110" s="15" t="s">
        <v>266</v>
      </c>
      <c r="J110" s="11">
        <v>41379</v>
      </c>
      <c r="K110" s="21">
        <v>15</v>
      </c>
      <c r="L110" s="21"/>
      <c r="M110" s="22">
        <v>46857</v>
      </c>
    </row>
    <row r="111" spans="1:13" x14ac:dyDescent="0.2">
      <c r="A111" s="10" t="s">
        <v>141</v>
      </c>
      <c r="B111" s="14">
        <v>31189</v>
      </c>
      <c r="C111" s="12" t="s">
        <v>5</v>
      </c>
      <c r="D111" s="13" t="s">
        <v>138</v>
      </c>
      <c r="E111" s="14">
        <v>31189</v>
      </c>
      <c r="F111" s="14" t="s">
        <v>240</v>
      </c>
      <c r="G111" s="15" t="s">
        <v>234</v>
      </c>
      <c r="H111" s="15" t="str">
        <f t="shared" si="1"/>
        <v>PACW</v>
      </c>
      <c r="I111" s="15" t="s">
        <v>287</v>
      </c>
      <c r="J111" s="14">
        <v>31189</v>
      </c>
      <c r="K111" s="21"/>
      <c r="L111" s="16"/>
      <c r="M111" s="17"/>
    </row>
    <row r="112" spans="1:13" x14ac:dyDescent="0.2">
      <c r="A112" s="10" t="s">
        <v>141</v>
      </c>
      <c r="B112" s="11" t="s">
        <v>241</v>
      </c>
      <c r="C112" s="12" t="s">
        <v>5</v>
      </c>
      <c r="D112" s="13" t="s">
        <v>138</v>
      </c>
      <c r="E112" s="14" t="s">
        <v>226</v>
      </c>
      <c r="F112" s="14" t="s">
        <v>240</v>
      </c>
      <c r="G112" s="15" t="s">
        <v>234</v>
      </c>
      <c r="H112" s="15" t="str">
        <f t="shared" si="1"/>
        <v>PACW</v>
      </c>
      <c r="I112" s="15" t="s">
        <v>287</v>
      </c>
      <c r="J112" s="14" t="s">
        <v>226</v>
      </c>
      <c r="K112" s="16"/>
      <c r="L112" s="16"/>
      <c r="M112" s="17"/>
    </row>
    <row r="113" spans="1:13" x14ac:dyDescent="0.2">
      <c r="A113" s="10" t="s">
        <v>141</v>
      </c>
      <c r="B113" s="11" t="s">
        <v>241</v>
      </c>
      <c r="C113" s="12" t="s">
        <v>5</v>
      </c>
      <c r="D113" s="13" t="s">
        <v>138</v>
      </c>
      <c r="E113" s="14" t="s">
        <v>226</v>
      </c>
      <c r="F113" s="14" t="s">
        <v>240</v>
      </c>
      <c r="G113" s="15" t="s">
        <v>234</v>
      </c>
      <c r="H113" s="15" t="str">
        <f t="shared" si="1"/>
        <v>PACW</v>
      </c>
      <c r="I113" s="15" t="s">
        <v>253</v>
      </c>
      <c r="J113" s="14" t="s">
        <v>226</v>
      </c>
      <c r="K113" s="16"/>
      <c r="L113" s="16"/>
      <c r="M113" s="17"/>
    </row>
    <row r="114" spans="1:13" x14ac:dyDescent="0.2">
      <c r="A114" s="18" t="s">
        <v>169</v>
      </c>
      <c r="B114" s="11">
        <v>41858</v>
      </c>
      <c r="C114" s="19" t="s">
        <v>31</v>
      </c>
      <c r="D114" s="20">
        <v>10</v>
      </c>
      <c r="E114" s="11">
        <v>43322</v>
      </c>
      <c r="F114" s="11" t="s">
        <v>283</v>
      </c>
      <c r="G114" s="15" t="s">
        <v>234</v>
      </c>
      <c r="H114" s="15" t="str">
        <f t="shared" si="1"/>
        <v>PACW</v>
      </c>
      <c r="I114" s="15" t="s">
        <v>266</v>
      </c>
      <c r="J114" s="11">
        <v>43074</v>
      </c>
      <c r="K114" s="21">
        <v>20</v>
      </c>
      <c r="L114" s="21"/>
      <c r="M114" s="22">
        <v>49978</v>
      </c>
    </row>
    <row r="115" spans="1:13" x14ac:dyDescent="0.2">
      <c r="A115" s="18" t="s">
        <v>210</v>
      </c>
      <c r="B115" s="11">
        <v>41802</v>
      </c>
      <c r="C115" s="19" t="s">
        <v>31</v>
      </c>
      <c r="D115" s="20">
        <v>80</v>
      </c>
      <c r="E115" s="11">
        <v>42580</v>
      </c>
      <c r="F115" s="11" t="s">
        <v>284</v>
      </c>
      <c r="G115" s="15" t="s">
        <v>235</v>
      </c>
      <c r="H115" s="15" t="str">
        <f t="shared" si="1"/>
        <v>PACE</v>
      </c>
      <c r="I115" s="15" t="s">
        <v>266</v>
      </c>
      <c r="J115" s="11">
        <v>42674</v>
      </c>
      <c r="K115" s="21">
        <f>(M115-E115)/365</f>
        <v>19.991780821917807</v>
      </c>
      <c r="L115" s="21"/>
      <c r="M115" s="22">
        <v>49877</v>
      </c>
    </row>
    <row r="116" spans="1:13" x14ac:dyDescent="0.2">
      <c r="A116" s="18" t="s">
        <v>211</v>
      </c>
      <c r="B116" s="11">
        <v>41802</v>
      </c>
      <c r="C116" s="19" t="s">
        <v>31</v>
      </c>
      <c r="D116" s="20">
        <v>80</v>
      </c>
      <c r="E116" s="11">
        <v>42613</v>
      </c>
      <c r="F116" s="11" t="s">
        <v>284</v>
      </c>
      <c r="G116" s="15" t="s">
        <v>235</v>
      </c>
      <c r="H116" s="15" t="str">
        <f t="shared" si="1"/>
        <v>PACE</v>
      </c>
      <c r="I116" s="15" t="s">
        <v>266</v>
      </c>
      <c r="J116" s="11">
        <v>42674</v>
      </c>
      <c r="K116" s="21">
        <f>(M116-E116)/365</f>
        <v>20.010958904109589</v>
      </c>
      <c r="L116" s="21"/>
      <c r="M116" s="22">
        <v>49917</v>
      </c>
    </row>
    <row r="117" spans="1:13" x14ac:dyDescent="0.2">
      <c r="A117" s="18" t="s">
        <v>212</v>
      </c>
      <c r="B117" s="11">
        <v>41802</v>
      </c>
      <c r="C117" s="19" t="s">
        <v>31</v>
      </c>
      <c r="D117" s="20">
        <v>80</v>
      </c>
      <c r="E117" s="11">
        <v>42613</v>
      </c>
      <c r="F117" s="11" t="s">
        <v>284</v>
      </c>
      <c r="G117" s="15" t="s">
        <v>235</v>
      </c>
      <c r="H117" s="15" t="str">
        <f t="shared" si="1"/>
        <v>PACE</v>
      </c>
      <c r="I117" s="15" t="s">
        <v>266</v>
      </c>
      <c r="J117" s="11">
        <v>42674</v>
      </c>
      <c r="K117" s="21">
        <f>(M117-E117)/365</f>
        <v>20.010958904109589</v>
      </c>
      <c r="L117" s="21"/>
      <c r="M117" s="22">
        <v>49917</v>
      </c>
    </row>
    <row r="118" spans="1:13" x14ac:dyDescent="0.2">
      <c r="A118" s="18" t="s">
        <v>213</v>
      </c>
      <c r="B118" s="11">
        <v>41802</v>
      </c>
      <c r="C118" s="19" t="s">
        <v>31</v>
      </c>
      <c r="D118" s="20">
        <v>80</v>
      </c>
      <c r="E118" s="11">
        <v>42613</v>
      </c>
      <c r="F118" s="11" t="s">
        <v>284</v>
      </c>
      <c r="G118" s="15" t="s">
        <v>235</v>
      </c>
      <c r="H118" s="15" t="str">
        <f t="shared" si="1"/>
        <v>PACE</v>
      </c>
      <c r="I118" s="15" t="s">
        <v>266</v>
      </c>
      <c r="J118" s="11">
        <v>42674</v>
      </c>
      <c r="K118" s="21">
        <f>(M118-E118)/365</f>
        <v>20.010958904109589</v>
      </c>
      <c r="L118" s="21"/>
      <c r="M118" s="22">
        <v>49917</v>
      </c>
    </row>
    <row r="119" spans="1:13" x14ac:dyDescent="0.2">
      <c r="A119" s="18" t="s">
        <v>32</v>
      </c>
      <c r="B119" s="11">
        <v>38789</v>
      </c>
      <c r="C119" s="19" t="s">
        <v>7</v>
      </c>
      <c r="D119" s="23">
        <v>10</v>
      </c>
      <c r="E119" s="11">
        <v>39084</v>
      </c>
      <c r="F119" s="11" t="s">
        <v>283</v>
      </c>
      <c r="G119" s="15" t="s">
        <v>234</v>
      </c>
      <c r="H119" s="15" t="str">
        <f t="shared" si="1"/>
        <v>PACW</v>
      </c>
      <c r="I119" s="15" t="s">
        <v>261</v>
      </c>
      <c r="J119" s="11">
        <v>39084</v>
      </c>
      <c r="K119" s="21">
        <v>10</v>
      </c>
      <c r="L119" s="21"/>
      <c r="M119" s="22">
        <v>43100</v>
      </c>
    </row>
    <row r="120" spans="1:13" x14ac:dyDescent="0.2">
      <c r="A120" s="18" t="s">
        <v>243</v>
      </c>
      <c r="B120" s="11">
        <v>38404</v>
      </c>
      <c r="C120" s="19" t="s">
        <v>33</v>
      </c>
      <c r="D120" s="23">
        <v>107.4</v>
      </c>
      <c r="E120" s="11">
        <v>38718</v>
      </c>
      <c r="F120" s="11" t="s">
        <v>284</v>
      </c>
      <c r="G120" s="15" t="s">
        <v>238</v>
      </c>
      <c r="H120" s="15" t="str">
        <f t="shared" si="1"/>
        <v>PACE</v>
      </c>
      <c r="I120" s="15" t="s">
        <v>287</v>
      </c>
      <c r="J120" s="11">
        <v>38718</v>
      </c>
      <c r="K120" s="21">
        <v>1</v>
      </c>
      <c r="L120" s="21"/>
      <c r="M120" s="22"/>
    </row>
    <row r="121" spans="1:13" x14ac:dyDescent="0.2">
      <c r="A121" s="18" t="s">
        <v>243</v>
      </c>
      <c r="B121" s="11" t="s">
        <v>241</v>
      </c>
      <c r="C121" s="19" t="s">
        <v>33</v>
      </c>
      <c r="D121" s="23">
        <v>107.4</v>
      </c>
      <c r="E121" s="11" t="s">
        <v>226</v>
      </c>
      <c r="F121" s="11" t="s">
        <v>284</v>
      </c>
      <c r="G121" s="15" t="s">
        <v>238</v>
      </c>
      <c r="H121" s="15" t="str">
        <f t="shared" si="1"/>
        <v>PACE</v>
      </c>
      <c r="I121" s="15" t="s">
        <v>287</v>
      </c>
      <c r="J121" s="11" t="s">
        <v>226</v>
      </c>
      <c r="K121" s="21"/>
      <c r="L121" s="21">
        <v>1</v>
      </c>
      <c r="M121" s="22"/>
    </row>
    <row r="122" spans="1:13" x14ac:dyDescent="0.2">
      <c r="A122" s="18" t="s">
        <v>243</v>
      </c>
      <c r="B122" s="11" t="s">
        <v>241</v>
      </c>
      <c r="C122" s="19" t="s">
        <v>33</v>
      </c>
      <c r="D122" s="23">
        <v>107.4</v>
      </c>
      <c r="E122" s="11" t="s">
        <v>226</v>
      </c>
      <c r="F122" s="11" t="s">
        <v>284</v>
      </c>
      <c r="G122" s="15" t="s">
        <v>238</v>
      </c>
      <c r="H122" s="15" t="str">
        <f t="shared" si="1"/>
        <v>PACE</v>
      </c>
      <c r="I122" s="15" t="s">
        <v>287</v>
      </c>
      <c r="J122" s="11" t="s">
        <v>226</v>
      </c>
      <c r="K122" s="21"/>
      <c r="L122" s="21">
        <v>1</v>
      </c>
      <c r="M122" s="22"/>
    </row>
    <row r="123" spans="1:13" x14ac:dyDescent="0.2">
      <c r="A123" s="18" t="s">
        <v>243</v>
      </c>
      <c r="B123" s="11" t="s">
        <v>241</v>
      </c>
      <c r="C123" s="19" t="s">
        <v>33</v>
      </c>
      <c r="D123" s="23">
        <v>107.4</v>
      </c>
      <c r="E123" s="11" t="s">
        <v>226</v>
      </c>
      <c r="F123" s="11" t="s">
        <v>284</v>
      </c>
      <c r="G123" s="15" t="s">
        <v>238</v>
      </c>
      <c r="H123" s="15" t="str">
        <f t="shared" si="1"/>
        <v>PACE</v>
      </c>
      <c r="I123" s="15" t="s">
        <v>287</v>
      </c>
      <c r="J123" s="11" t="s">
        <v>226</v>
      </c>
      <c r="K123" s="21"/>
      <c r="L123" s="21">
        <v>4</v>
      </c>
      <c r="M123" s="22"/>
    </row>
    <row r="124" spans="1:13" x14ac:dyDescent="0.2">
      <c r="A124" s="18" t="s">
        <v>243</v>
      </c>
      <c r="B124" s="11" t="s">
        <v>241</v>
      </c>
      <c r="C124" s="19" t="s">
        <v>33</v>
      </c>
      <c r="D124" s="23">
        <v>107.4</v>
      </c>
      <c r="E124" s="11" t="s">
        <v>226</v>
      </c>
      <c r="F124" s="11" t="s">
        <v>284</v>
      </c>
      <c r="G124" s="15" t="s">
        <v>238</v>
      </c>
      <c r="H124" s="15" t="str">
        <f t="shared" si="1"/>
        <v>PACE</v>
      </c>
      <c r="I124" s="15" t="s">
        <v>287</v>
      </c>
      <c r="J124" s="11" t="s">
        <v>226</v>
      </c>
      <c r="K124" s="21"/>
      <c r="L124" s="21">
        <v>2</v>
      </c>
      <c r="M124" s="22"/>
    </row>
    <row r="125" spans="1:13" x14ac:dyDescent="0.2">
      <c r="A125" s="18" t="s">
        <v>243</v>
      </c>
      <c r="B125" s="11" t="s">
        <v>241</v>
      </c>
      <c r="C125" s="19" t="s">
        <v>33</v>
      </c>
      <c r="D125" s="23">
        <v>107.4</v>
      </c>
      <c r="E125" s="11" t="s">
        <v>226</v>
      </c>
      <c r="F125" s="11" t="s">
        <v>284</v>
      </c>
      <c r="G125" s="15" t="s">
        <v>238</v>
      </c>
      <c r="H125" s="15" t="str">
        <f t="shared" si="1"/>
        <v>PACE</v>
      </c>
      <c r="I125" s="15" t="s">
        <v>287</v>
      </c>
      <c r="J125" s="11" t="s">
        <v>226</v>
      </c>
      <c r="K125" s="21"/>
      <c r="L125" s="21">
        <v>2</v>
      </c>
      <c r="M125" s="22"/>
    </row>
    <row r="126" spans="1:13" x14ac:dyDescent="0.2">
      <c r="A126" s="18" t="s">
        <v>243</v>
      </c>
      <c r="B126" s="11" t="s">
        <v>241</v>
      </c>
      <c r="C126" s="19" t="s">
        <v>33</v>
      </c>
      <c r="D126" s="23">
        <v>107.4</v>
      </c>
      <c r="E126" s="11" t="s">
        <v>226</v>
      </c>
      <c r="F126" s="11" t="s">
        <v>284</v>
      </c>
      <c r="G126" s="15" t="s">
        <v>238</v>
      </c>
      <c r="H126" s="15" t="str">
        <f t="shared" si="1"/>
        <v>PACE</v>
      </c>
      <c r="I126" s="15" t="s">
        <v>287</v>
      </c>
      <c r="J126" s="11" t="s">
        <v>226</v>
      </c>
      <c r="K126" s="21"/>
      <c r="L126" s="21">
        <v>1</v>
      </c>
      <c r="M126" s="22">
        <v>43465</v>
      </c>
    </row>
    <row r="127" spans="1:13" x14ac:dyDescent="0.2">
      <c r="A127" s="18" t="s">
        <v>243</v>
      </c>
      <c r="B127" s="11" t="s">
        <v>241</v>
      </c>
      <c r="C127" s="19" t="s">
        <v>33</v>
      </c>
      <c r="D127" s="23">
        <v>107.4</v>
      </c>
      <c r="E127" s="11" t="s">
        <v>226</v>
      </c>
      <c r="F127" s="11" t="s">
        <v>284</v>
      </c>
      <c r="G127" s="15" t="s">
        <v>238</v>
      </c>
      <c r="H127" s="15" t="str">
        <f t="shared" si="1"/>
        <v>PACE</v>
      </c>
      <c r="I127" s="15" t="s">
        <v>266</v>
      </c>
      <c r="J127" s="11" t="s">
        <v>226</v>
      </c>
      <c r="K127" s="21"/>
      <c r="L127" s="21">
        <v>1</v>
      </c>
      <c r="M127" s="22">
        <v>43830</v>
      </c>
    </row>
    <row r="128" spans="1:13" x14ac:dyDescent="0.2">
      <c r="A128" s="18" t="s">
        <v>34</v>
      </c>
      <c r="B128" s="11">
        <v>30405</v>
      </c>
      <c r="C128" s="19" t="s">
        <v>103</v>
      </c>
      <c r="D128" s="23">
        <v>4.0999999999999996</v>
      </c>
      <c r="E128" s="11">
        <v>31561</v>
      </c>
      <c r="F128" s="11" t="s">
        <v>240</v>
      </c>
      <c r="G128" s="15" t="s">
        <v>234</v>
      </c>
      <c r="H128" s="15" t="str">
        <f t="shared" si="1"/>
        <v>PACW</v>
      </c>
      <c r="I128" s="15" t="s">
        <v>266</v>
      </c>
      <c r="J128" s="11">
        <v>31017</v>
      </c>
      <c r="K128" s="21">
        <f>(M128-E128)/365</f>
        <v>33.613698630136987</v>
      </c>
      <c r="L128" s="21"/>
      <c r="M128" s="22">
        <v>43830</v>
      </c>
    </row>
    <row r="129" spans="1:13" x14ac:dyDescent="0.2">
      <c r="A129" s="18" t="s">
        <v>35</v>
      </c>
      <c r="B129" s="11">
        <v>40997</v>
      </c>
      <c r="C129" s="19" t="s">
        <v>104</v>
      </c>
      <c r="D129" s="23">
        <v>0.75</v>
      </c>
      <c r="E129" s="11">
        <v>41400</v>
      </c>
      <c r="F129" s="11" t="s">
        <v>283</v>
      </c>
      <c r="G129" s="15" t="s">
        <v>234</v>
      </c>
      <c r="H129" s="15" t="str">
        <f t="shared" si="1"/>
        <v>PACW</v>
      </c>
      <c r="I129" s="15" t="s">
        <v>266</v>
      </c>
      <c r="J129" s="11">
        <v>40997</v>
      </c>
      <c r="K129" s="21">
        <v>15</v>
      </c>
      <c r="L129" s="21"/>
      <c r="M129" s="22">
        <v>46660</v>
      </c>
    </row>
    <row r="130" spans="1:13" x14ac:dyDescent="0.2">
      <c r="A130" s="18" t="s">
        <v>36</v>
      </c>
      <c r="B130" s="11">
        <v>30496</v>
      </c>
      <c r="C130" s="19" t="s">
        <v>103</v>
      </c>
      <c r="D130" s="23">
        <v>4.1500000000000004</v>
      </c>
      <c r="E130" s="11">
        <v>31957</v>
      </c>
      <c r="F130" s="11" t="s">
        <v>240</v>
      </c>
      <c r="G130" s="15" t="s">
        <v>234</v>
      </c>
      <c r="H130" s="15" t="str">
        <f t="shared" ref="H130:H193" si="2">IF(G130="WA","PACW",IF(G130="CA","PACW",IF(G130="OR","PACW","PACE")))</f>
        <v>PACW</v>
      </c>
      <c r="I130" s="15" t="s">
        <v>287</v>
      </c>
      <c r="J130" s="11">
        <v>30496</v>
      </c>
      <c r="K130" s="21">
        <v>23</v>
      </c>
      <c r="L130" s="21"/>
      <c r="M130" s="22"/>
    </row>
    <row r="131" spans="1:13" x14ac:dyDescent="0.2">
      <c r="A131" s="18" t="s">
        <v>36</v>
      </c>
      <c r="B131" s="11" t="s">
        <v>241</v>
      </c>
      <c r="C131" s="19" t="s">
        <v>103</v>
      </c>
      <c r="D131" s="23">
        <v>4.1500000000000004</v>
      </c>
      <c r="E131" s="11" t="s">
        <v>226</v>
      </c>
      <c r="F131" s="11" t="s">
        <v>283</v>
      </c>
      <c r="G131" s="15" t="s">
        <v>234</v>
      </c>
      <c r="H131" s="15" t="str">
        <f t="shared" si="2"/>
        <v>PACW</v>
      </c>
      <c r="I131" s="15" t="s">
        <v>266</v>
      </c>
      <c r="J131" s="11" t="s">
        <v>226</v>
      </c>
      <c r="K131" s="21"/>
      <c r="L131" s="21">
        <v>15</v>
      </c>
      <c r="M131" s="22">
        <v>46022</v>
      </c>
    </row>
    <row r="132" spans="1:13" x14ac:dyDescent="0.2">
      <c r="A132" s="18" t="s">
        <v>197</v>
      </c>
      <c r="B132" s="11">
        <v>41423</v>
      </c>
      <c r="C132" s="19" t="s">
        <v>31</v>
      </c>
      <c r="D132" s="20">
        <v>3</v>
      </c>
      <c r="E132" s="11">
        <v>42269</v>
      </c>
      <c r="F132" s="11" t="s">
        <v>283</v>
      </c>
      <c r="G132" s="15" t="s">
        <v>235</v>
      </c>
      <c r="H132" s="15" t="str">
        <f t="shared" si="2"/>
        <v>PACE</v>
      </c>
      <c r="I132" s="15" t="s">
        <v>266</v>
      </c>
      <c r="J132" s="11">
        <v>42154</v>
      </c>
      <c r="K132" s="21">
        <f>(M132-E132)/365</f>
        <v>19.695890410958903</v>
      </c>
      <c r="L132" s="21"/>
      <c r="M132" s="22">
        <v>49458</v>
      </c>
    </row>
    <row r="133" spans="1:13" x14ac:dyDescent="0.2">
      <c r="A133" s="18" t="s">
        <v>198</v>
      </c>
      <c r="B133" s="11">
        <v>41423</v>
      </c>
      <c r="C133" s="19" t="s">
        <v>31</v>
      </c>
      <c r="D133" s="20">
        <v>3</v>
      </c>
      <c r="E133" s="11">
        <v>42269</v>
      </c>
      <c r="F133" s="11" t="s">
        <v>283</v>
      </c>
      <c r="G133" s="15" t="s">
        <v>235</v>
      </c>
      <c r="H133" s="15" t="str">
        <f t="shared" si="2"/>
        <v>PACE</v>
      </c>
      <c r="I133" s="15" t="s">
        <v>266</v>
      </c>
      <c r="J133" s="11">
        <v>42154</v>
      </c>
      <c r="K133" s="21">
        <f>(M133-E133)/365</f>
        <v>19.695890410958903</v>
      </c>
      <c r="L133" s="21"/>
      <c r="M133" s="22">
        <v>49458</v>
      </c>
    </row>
    <row r="134" spans="1:13" x14ac:dyDescent="0.2">
      <c r="A134" s="18" t="s">
        <v>202</v>
      </c>
      <c r="B134" s="11">
        <v>41576</v>
      </c>
      <c r="C134" s="19" t="s">
        <v>31</v>
      </c>
      <c r="D134" s="20">
        <v>3</v>
      </c>
      <c r="E134" s="11">
        <v>42359</v>
      </c>
      <c r="F134" s="11" t="s">
        <v>283</v>
      </c>
      <c r="G134" s="15" t="s">
        <v>235</v>
      </c>
      <c r="H134" s="15" t="str">
        <f t="shared" si="2"/>
        <v>PACE</v>
      </c>
      <c r="I134" s="15" t="s">
        <v>266</v>
      </c>
      <c r="J134" s="11">
        <v>42292</v>
      </c>
      <c r="K134" s="21">
        <f>(M134-E134)/365</f>
        <v>19.827397260273973</v>
      </c>
      <c r="L134" s="21"/>
      <c r="M134" s="22">
        <v>49596</v>
      </c>
    </row>
    <row r="135" spans="1:13" x14ac:dyDescent="0.2">
      <c r="A135" s="18" t="s">
        <v>37</v>
      </c>
      <c r="B135" s="11">
        <v>39379</v>
      </c>
      <c r="C135" s="19" t="s">
        <v>104</v>
      </c>
      <c r="D135" s="23">
        <v>4.8</v>
      </c>
      <c r="E135" s="11">
        <v>39441</v>
      </c>
      <c r="F135" s="11" t="s">
        <v>283</v>
      </c>
      <c r="G135" s="15" t="s">
        <v>234</v>
      </c>
      <c r="H135" s="15" t="str">
        <f t="shared" si="2"/>
        <v>PACW</v>
      </c>
      <c r="I135" s="15" t="s">
        <v>266</v>
      </c>
      <c r="J135" s="11">
        <v>39379</v>
      </c>
      <c r="K135" s="21">
        <f>(M135-E135)/365</f>
        <v>14.901369863013699</v>
      </c>
      <c r="L135" s="21"/>
      <c r="M135" s="22">
        <v>44880</v>
      </c>
    </row>
    <row r="136" spans="1:13" x14ac:dyDescent="0.2">
      <c r="A136" s="10" t="s">
        <v>115</v>
      </c>
      <c r="B136" s="14">
        <v>34396</v>
      </c>
      <c r="C136" s="12" t="s">
        <v>116</v>
      </c>
      <c r="D136" s="13">
        <v>9.9</v>
      </c>
      <c r="E136" s="14" t="s">
        <v>247</v>
      </c>
      <c r="F136" s="14" t="s">
        <v>240</v>
      </c>
      <c r="G136" s="15" t="s">
        <v>237</v>
      </c>
      <c r="H136" s="15" t="str">
        <f t="shared" si="2"/>
        <v>PACE</v>
      </c>
      <c r="I136" s="15" t="s">
        <v>253</v>
      </c>
      <c r="J136" s="14">
        <v>35065</v>
      </c>
      <c r="K136" s="21"/>
      <c r="L136" s="16"/>
      <c r="M136" s="17"/>
    </row>
    <row r="137" spans="1:13" x14ac:dyDescent="0.2">
      <c r="A137" s="10" t="s">
        <v>224</v>
      </c>
      <c r="B137" s="11">
        <v>41805</v>
      </c>
      <c r="C137" s="19" t="s">
        <v>5</v>
      </c>
      <c r="D137" s="13">
        <v>1.8</v>
      </c>
      <c r="E137" s="11">
        <v>41808</v>
      </c>
      <c r="F137" s="11" t="s">
        <v>284</v>
      </c>
      <c r="G137" s="15" t="s">
        <v>238</v>
      </c>
      <c r="H137" s="15" t="str">
        <f t="shared" si="2"/>
        <v>PACE</v>
      </c>
      <c r="I137" s="15" t="s">
        <v>266</v>
      </c>
      <c r="J137" s="11" t="s">
        <v>226</v>
      </c>
      <c r="K137" s="21">
        <f t="shared" ref="K137:K142" si="3">(M137-E137)/365</f>
        <v>5</v>
      </c>
      <c r="L137" s="21"/>
      <c r="M137" s="22">
        <v>43633</v>
      </c>
    </row>
    <row r="138" spans="1:13" x14ac:dyDescent="0.2">
      <c r="A138" s="10" t="s">
        <v>225</v>
      </c>
      <c r="B138" s="11">
        <v>41856</v>
      </c>
      <c r="C138" s="19" t="s">
        <v>5</v>
      </c>
      <c r="D138" s="27">
        <v>24.8</v>
      </c>
      <c r="E138" s="11">
        <v>41852</v>
      </c>
      <c r="F138" s="11" t="s">
        <v>284</v>
      </c>
      <c r="G138" s="15" t="s">
        <v>238</v>
      </c>
      <c r="H138" s="15" t="str">
        <f t="shared" si="2"/>
        <v>PACE</v>
      </c>
      <c r="I138" s="15" t="s">
        <v>266</v>
      </c>
      <c r="J138" s="11" t="s">
        <v>226</v>
      </c>
      <c r="K138" s="21">
        <f t="shared" si="3"/>
        <v>5</v>
      </c>
      <c r="L138" s="21"/>
      <c r="M138" s="22">
        <v>43677</v>
      </c>
    </row>
    <row r="139" spans="1:13" x14ac:dyDescent="0.2">
      <c r="A139" s="18" t="s">
        <v>38</v>
      </c>
      <c r="B139" s="11">
        <v>39980</v>
      </c>
      <c r="C139" s="19" t="s">
        <v>5</v>
      </c>
      <c r="D139" s="23">
        <v>10</v>
      </c>
      <c r="E139" s="11">
        <v>40067</v>
      </c>
      <c r="F139" s="11" t="s">
        <v>283</v>
      </c>
      <c r="G139" s="15" t="s">
        <v>234</v>
      </c>
      <c r="H139" s="15" t="str">
        <f t="shared" si="2"/>
        <v>PACW</v>
      </c>
      <c r="I139" s="15" t="s">
        <v>266</v>
      </c>
      <c r="J139" s="11">
        <v>40067</v>
      </c>
      <c r="K139" s="21">
        <f t="shared" si="3"/>
        <v>19.813698630136987</v>
      </c>
      <c r="L139" s="21"/>
      <c r="M139" s="22">
        <v>47299</v>
      </c>
    </row>
    <row r="140" spans="1:13" x14ac:dyDescent="0.2">
      <c r="A140" s="18" t="s">
        <v>39</v>
      </c>
      <c r="B140" s="11">
        <v>39980</v>
      </c>
      <c r="C140" s="19" t="s">
        <v>5</v>
      </c>
      <c r="D140" s="23">
        <v>10</v>
      </c>
      <c r="E140" s="11">
        <v>40067</v>
      </c>
      <c r="F140" s="11" t="s">
        <v>283</v>
      </c>
      <c r="G140" s="15" t="s">
        <v>234</v>
      </c>
      <c r="H140" s="15" t="str">
        <f t="shared" si="2"/>
        <v>PACW</v>
      </c>
      <c r="I140" s="15" t="s">
        <v>266</v>
      </c>
      <c r="J140" s="11">
        <v>40067</v>
      </c>
      <c r="K140" s="21">
        <f t="shared" si="3"/>
        <v>19.813698630136987</v>
      </c>
      <c r="L140" s="21"/>
      <c r="M140" s="22">
        <v>47299</v>
      </c>
    </row>
    <row r="141" spans="1:13" x14ac:dyDescent="0.2">
      <c r="A141" s="18" t="s">
        <v>40</v>
      </c>
      <c r="B141" s="11">
        <v>30195</v>
      </c>
      <c r="C141" s="19" t="s">
        <v>103</v>
      </c>
      <c r="D141" s="23">
        <v>1.8</v>
      </c>
      <c r="E141" s="11">
        <v>31809</v>
      </c>
      <c r="F141" s="11" t="s">
        <v>240</v>
      </c>
      <c r="G141" s="15" t="s">
        <v>234</v>
      </c>
      <c r="H141" s="15" t="str">
        <f t="shared" si="2"/>
        <v>PACW</v>
      </c>
      <c r="I141" s="15" t="s">
        <v>266</v>
      </c>
      <c r="J141" s="11">
        <v>30195</v>
      </c>
      <c r="K141" s="21">
        <f t="shared" si="3"/>
        <v>34.936986301369863</v>
      </c>
      <c r="L141" s="21"/>
      <c r="M141" s="22">
        <v>44561</v>
      </c>
    </row>
    <row r="142" spans="1:13" x14ac:dyDescent="0.2">
      <c r="A142" s="18" t="s">
        <v>41</v>
      </c>
      <c r="B142" s="11">
        <v>34793</v>
      </c>
      <c r="C142" s="19" t="s">
        <v>103</v>
      </c>
      <c r="D142" s="23">
        <v>3</v>
      </c>
      <c r="E142" s="11">
        <v>34804</v>
      </c>
      <c r="F142" s="11" t="s">
        <v>240</v>
      </c>
      <c r="G142" s="15" t="s">
        <v>238</v>
      </c>
      <c r="H142" s="15" t="str">
        <f t="shared" si="2"/>
        <v>PACE</v>
      </c>
      <c r="I142" s="15" t="s">
        <v>261</v>
      </c>
      <c r="J142" s="11">
        <v>34804</v>
      </c>
      <c r="K142" s="21">
        <f t="shared" si="3"/>
        <v>19.726027397260275</v>
      </c>
      <c r="L142" s="21"/>
      <c r="M142" s="22">
        <v>42004</v>
      </c>
    </row>
    <row r="143" spans="1:13" x14ac:dyDescent="0.2">
      <c r="A143" s="10" t="s">
        <v>245</v>
      </c>
      <c r="B143" s="14">
        <v>32766</v>
      </c>
      <c r="C143" s="12" t="s">
        <v>116</v>
      </c>
      <c r="D143" s="13">
        <v>16</v>
      </c>
      <c r="E143" s="14">
        <v>32766</v>
      </c>
      <c r="F143" s="14" t="s">
        <v>240</v>
      </c>
      <c r="G143" s="15" t="s">
        <v>238</v>
      </c>
      <c r="H143" s="15" t="str">
        <f t="shared" si="2"/>
        <v>PACE</v>
      </c>
      <c r="I143" s="15" t="s">
        <v>287</v>
      </c>
      <c r="J143" s="14">
        <v>32766</v>
      </c>
      <c r="K143" s="21"/>
      <c r="L143" s="16"/>
      <c r="M143" s="17"/>
    </row>
    <row r="144" spans="1:13" x14ac:dyDescent="0.2">
      <c r="A144" s="10" t="s">
        <v>245</v>
      </c>
      <c r="B144" s="14" t="s">
        <v>241</v>
      </c>
      <c r="C144" s="12" t="s">
        <v>116</v>
      </c>
      <c r="D144" s="13">
        <v>32</v>
      </c>
      <c r="E144" s="14" t="s">
        <v>226</v>
      </c>
      <c r="F144" s="14" t="s">
        <v>284</v>
      </c>
      <c r="G144" s="15" t="s">
        <v>238</v>
      </c>
      <c r="H144" s="15" t="str">
        <f t="shared" si="2"/>
        <v>PACE</v>
      </c>
      <c r="I144" s="15" t="s">
        <v>287</v>
      </c>
      <c r="J144" s="14" t="s">
        <v>226</v>
      </c>
      <c r="K144" s="21">
        <v>25</v>
      </c>
      <c r="L144" s="16"/>
      <c r="M144" s="17">
        <v>43465</v>
      </c>
    </row>
    <row r="145" spans="1:13" x14ac:dyDescent="0.2">
      <c r="A145" s="10" t="s">
        <v>245</v>
      </c>
      <c r="B145" s="14" t="s">
        <v>241</v>
      </c>
      <c r="C145" s="12" t="s">
        <v>116</v>
      </c>
      <c r="D145" s="13">
        <v>32</v>
      </c>
      <c r="E145" s="14" t="s">
        <v>226</v>
      </c>
      <c r="F145" s="14" t="s">
        <v>284</v>
      </c>
      <c r="G145" s="15" t="s">
        <v>238</v>
      </c>
      <c r="H145" s="15" t="str">
        <f t="shared" si="2"/>
        <v>PACE</v>
      </c>
      <c r="I145" s="15" t="s">
        <v>266</v>
      </c>
      <c r="J145" s="14" t="s">
        <v>226</v>
      </c>
      <c r="K145" s="21"/>
      <c r="L145" s="16">
        <v>5</v>
      </c>
      <c r="M145" s="17">
        <v>43465</v>
      </c>
    </row>
    <row r="146" spans="1:13" x14ac:dyDescent="0.2">
      <c r="A146" s="10" t="s">
        <v>245</v>
      </c>
      <c r="B146" s="14" t="s">
        <v>241</v>
      </c>
      <c r="C146" s="12" t="s">
        <v>116</v>
      </c>
      <c r="D146" s="13">
        <v>32</v>
      </c>
      <c r="E146" s="14" t="s">
        <v>226</v>
      </c>
      <c r="F146" s="14" t="s">
        <v>284</v>
      </c>
      <c r="G146" s="15" t="s">
        <v>238</v>
      </c>
      <c r="H146" s="15" t="str">
        <f t="shared" si="2"/>
        <v>PACE</v>
      </c>
      <c r="I146" s="15" t="s">
        <v>266</v>
      </c>
      <c r="J146" s="14" t="s">
        <v>226</v>
      </c>
      <c r="K146" s="21"/>
      <c r="L146" s="16">
        <v>20</v>
      </c>
      <c r="M146" s="17">
        <v>50770</v>
      </c>
    </row>
    <row r="147" spans="1:13" x14ac:dyDescent="0.2">
      <c r="A147" s="18" t="s">
        <v>42</v>
      </c>
      <c r="B147" s="11">
        <v>30865</v>
      </c>
      <c r="C147" s="19" t="s">
        <v>103</v>
      </c>
      <c r="D147" s="23">
        <v>0.33</v>
      </c>
      <c r="E147" s="11">
        <v>31382</v>
      </c>
      <c r="F147" s="11" t="s">
        <v>240</v>
      </c>
      <c r="G147" s="15" t="s">
        <v>237</v>
      </c>
      <c r="H147" s="15" t="str">
        <f t="shared" si="2"/>
        <v>PACE</v>
      </c>
      <c r="I147" s="15" t="s">
        <v>266</v>
      </c>
      <c r="J147" s="11">
        <v>30865</v>
      </c>
      <c r="K147" s="21">
        <f>(M147-E147)/365</f>
        <v>35.353424657534248</v>
      </c>
      <c r="L147" s="21"/>
      <c r="M147" s="22">
        <v>44286</v>
      </c>
    </row>
    <row r="148" spans="1:13" x14ac:dyDescent="0.2">
      <c r="A148" s="18" t="s">
        <v>267</v>
      </c>
      <c r="B148" s="11">
        <v>42855</v>
      </c>
      <c r="C148" s="19" t="s">
        <v>31</v>
      </c>
      <c r="D148" s="23">
        <v>74</v>
      </c>
      <c r="E148" s="11" t="s">
        <v>289</v>
      </c>
      <c r="F148" s="11" t="s">
        <v>284</v>
      </c>
      <c r="G148" s="15" t="s">
        <v>235</v>
      </c>
      <c r="H148" s="15" t="str">
        <f t="shared" si="2"/>
        <v>PACE</v>
      </c>
      <c r="I148" s="15" t="s">
        <v>260</v>
      </c>
      <c r="J148" s="11">
        <v>43737</v>
      </c>
      <c r="K148" s="21">
        <v>20</v>
      </c>
      <c r="L148" s="21"/>
      <c r="M148" s="11">
        <v>49215</v>
      </c>
    </row>
    <row r="149" spans="1:13" x14ac:dyDescent="0.2">
      <c r="A149" s="18" t="s">
        <v>268</v>
      </c>
      <c r="B149" s="11">
        <v>42886</v>
      </c>
      <c r="C149" s="19" t="s">
        <v>31</v>
      </c>
      <c r="D149" s="23">
        <v>21</v>
      </c>
      <c r="E149" s="11" t="s">
        <v>289</v>
      </c>
      <c r="F149" s="11" t="s">
        <v>284</v>
      </c>
      <c r="G149" s="15" t="s">
        <v>235</v>
      </c>
      <c r="H149" s="15" t="str">
        <f t="shared" si="2"/>
        <v>PACE</v>
      </c>
      <c r="I149" s="15" t="s">
        <v>260</v>
      </c>
      <c r="J149" s="11">
        <v>43769</v>
      </c>
      <c r="K149" s="21">
        <v>20</v>
      </c>
      <c r="L149" s="21"/>
      <c r="M149" s="11">
        <v>49247</v>
      </c>
    </row>
    <row r="150" spans="1:13" x14ac:dyDescent="0.2">
      <c r="A150" s="18" t="s">
        <v>217</v>
      </c>
      <c r="B150" s="11">
        <v>42100</v>
      </c>
      <c r="C150" s="19" t="s">
        <v>31</v>
      </c>
      <c r="D150" s="20">
        <v>80</v>
      </c>
      <c r="E150" s="11">
        <v>42634</v>
      </c>
      <c r="F150" s="11" t="s">
        <v>284</v>
      </c>
      <c r="G150" s="15" t="s">
        <v>235</v>
      </c>
      <c r="H150" s="15" t="str">
        <f t="shared" si="2"/>
        <v>PACE</v>
      </c>
      <c r="I150" s="15" t="s">
        <v>266</v>
      </c>
      <c r="J150" s="11">
        <v>42674</v>
      </c>
      <c r="K150" s="21">
        <f>(M150-E150)/365</f>
        <v>19.901369863013699</v>
      </c>
      <c r="L150" s="21"/>
      <c r="M150" s="22">
        <v>49898</v>
      </c>
    </row>
    <row r="151" spans="1:13" x14ac:dyDescent="0.2">
      <c r="A151" s="18" t="s">
        <v>219</v>
      </c>
      <c r="B151" s="11">
        <v>42100</v>
      </c>
      <c r="C151" s="19" t="s">
        <v>31</v>
      </c>
      <c r="D151" s="20">
        <v>50.4</v>
      </c>
      <c r="E151" s="11">
        <v>42643</v>
      </c>
      <c r="F151" s="11" t="s">
        <v>284</v>
      </c>
      <c r="G151" s="15" t="s">
        <v>235</v>
      </c>
      <c r="H151" s="15" t="str">
        <f t="shared" si="2"/>
        <v>PACE</v>
      </c>
      <c r="I151" s="15" t="s">
        <v>266</v>
      </c>
      <c r="J151" s="11">
        <v>42674</v>
      </c>
      <c r="K151" s="21">
        <f>(M151-E151)/365</f>
        <v>19.950684931506849</v>
      </c>
      <c r="L151" s="21"/>
      <c r="M151" s="22">
        <v>49925</v>
      </c>
    </row>
    <row r="152" spans="1:13" x14ac:dyDescent="0.2">
      <c r="A152" s="18" t="s">
        <v>203</v>
      </c>
      <c r="B152" s="11">
        <v>41565</v>
      </c>
      <c r="C152" s="19" t="s">
        <v>31</v>
      </c>
      <c r="D152" s="20">
        <v>3</v>
      </c>
      <c r="E152" s="11">
        <v>42237</v>
      </c>
      <c r="F152" s="11" t="s">
        <v>283</v>
      </c>
      <c r="G152" s="15" t="s">
        <v>235</v>
      </c>
      <c r="H152" s="15" t="str">
        <f t="shared" si="2"/>
        <v>PACE</v>
      </c>
      <c r="I152" s="15" t="s">
        <v>266</v>
      </c>
      <c r="J152" s="11">
        <v>42216</v>
      </c>
      <c r="K152" s="21">
        <f>(M152-E152)/365</f>
        <v>19.953424657534246</v>
      </c>
      <c r="L152" s="21"/>
      <c r="M152" s="22">
        <v>49520</v>
      </c>
    </row>
    <row r="153" spans="1:13" x14ac:dyDescent="0.2">
      <c r="A153" s="18" t="s">
        <v>199</v>
      </c>
      <c r="B153" s="11">
        <v>41429</v>
      </c>
      <c r="C153" s="19" t="s">
        <v>31</v>
      </c>
      <c r="D153" s="20">
        <v>2.2000000000000002</v>
      </c>
      <c r="E153" s="11">
        <v>42306</v>
      </c>
      <c r="F153" s="11" t="s">
        <v>283</v>
      </c>
      <c r="G153" s="15" t="s">
        <v>235</v>
      </c>
      <c r="H153" s="15" t="str">
        <f t="shared" si="2"/>
        <v>PACE</v>
      </c>
      <c r="I153" s="15" t="s">
        <v>266</v>
      </c>
      <c r="J153" s="11">
        <v>42216</v>
      </c>
      <c r="K153" s="21">
        <f>(M153-E153)/365</f>
        <v>19.764383561643836</v>
      </c>
      <c r="L153" s="21"/>
      <c r="M153" s="22">
        <v>49520</v>
      </c>
    </row>
    <row r="154" spans="1:13" x14ac:dyDescent="0.2">
      <c r="A154" s="18" t="s">
        <v>43</v>
      </c>
      <c r="B154" s="11">
        <v>40602</v>
      </c>
      <c r="C154" s="19" t="s">
        <v>7</v>
      </c>
      <c r="D154" s="23">
        <v>8.0000000000000002E-3</v>
      </c>
      <c r="E154" s="11">
        <v>40603</v>
      </c>
      <c r="F154" s="11" t="s">
        <v>283</v>
      </c>
      <c r="G154" s="15" t="s">
        <v>236</v>
      </c>
      <c r="H154" s="15" t="str">
        <f t="shared" si="2"/>
        <v>PACW</v>
      </c>
      <c r="I154" s="15" t="s">
        <v>253</v>
      </c>
      <c r="J154" s="11">
        <v>40603</v>
      </c>
      <c r="K154" s="21">
        <f>(M154-E154)/365</f>
        <v>4.838356164383562</v>
      </c>
      <c r="L154" s="21"/>
      <c r="M154" s="22">
        <v>42369</v>
      </c>
    </row>
    <row r="155" spans="1:13" x14ac:dyDescent="0.2">
      <c r="A155" s="18" t="s">
        <v>44</v>
      </c>
      <c r="B155" s="11">
        <v>40865</v>
      </c>
      <c r="C155" s="19" t="s">
        <v>5</v>
      </c>
      <c r="D155" s="23">
        <v>10</v>
      </c>
      <c r="E155" s="11" t="s">
        <v>247</v>
      </c>
      <c r="F155" s="11" t="s">
        <v>283</v>
      </c>
      <c r="G155" s="15" t="s">
        <v>234</v>
      </c>
      <c r="H155" s="15" t="str">
        <f t="shared" si="2"/>
        <v>PACW</v>
      </c>
      <c r="I155" s="15" t="s">
        <v>255</v>
      </c>
      <c r="J155" s="11">
        <v>41153</v>
      </c>
      <c r="K155" s="21">
        <v>20</v>
      </c>
      <c r="L155" s="21"/>
      <c r="M155" s="22"/>
    </row>
    <row r="156" spans="1:13" x14ac:dyDescent="0.2">
      <c r="A156" s="18" t="s">
        <v>45</v>
      </c>
      <c r="B156" s="11">
        <v>38362</v>
      </c>
      <c r="C156" s="19" t="s">
        <v>104</v>
      </c>
      <c r="D156" s="23">
        <v>2.4569999999999999</v>
      </c>
      <c r="E156" s="11">
        <v>38362</v>
      </c>
      <c r="F156" s="11" t="s">
        <v>283</v>
      </c>
      <c r="G156" s="15" t="s">
        <v>235</v>
      </c>
      <c r="H156" s="15" t="str">
        <f t="shared" si="2"/>
        <v>PACE</v>
      </c>
      <c r="I156" s="15" t="s">
        <v>266</v>
      </c>
      <c r="J156" s="11">
        <v>38362</v>
      </c>
      <c r="K156" s="21">
        <f>(M156-E156)/365</f>
        <v>20.010958904109589</v>
      </c>
      <c r="L156" s="21"/>
      <c r="M156" s="22">
        <v>45666</v>
      </c>
    </row>
    <row r="157" spans="1:13" x14ac:dyDescent="0.2">
      <c r="A157" s="10" t="s">
        <v>119</v>
      </c>
      <c r="B157" s="14">
        <v>37830</v>
      </c>
      <c r="C157" s="12" t="s">
        <v>5</v>
      </c>
      <c r="D157" s="13">
        <v>0.65</v>
      </c>
      <c r="E157" s="14" t="s">
        <v>247</v>
      </c>
      <c r="F157" s="14" t="s">
        <v>283</v>
      </c>
      <c r="G157" s="15" t="s">
        <v>234</v>
      </c>
      <c r="H157" s="15" t="str">
        <f t="shared" si="2"/>
        <v>PACW</v>
      </c>
      <c r="I157" s="15" t="s">
        <v>253</v>
      </c>
      <c r="J157" s="14">
        <v>37830</v>
      </c>
      <c r="K157" s="21"/>
      <c r="L157" s="16"/>
      <c r="M157" s="17"/>
    </row>
    <row r="158" spans="1:13" x14ac:dyDescent="0.2">
      <c r="A158" s="10" t="s">
        <v>246</v>
      </c>
      <c r="B158" s="11">
        <v>39069</v>
      </c>
      <c r="C158" s="12" t="s">
        <v>33</v>
      </c>
      <c r="D158" s="13">
        <v>45</v>
      </c>
      <c r="E158" s="14" t="s">
        <v>226</v>
      </c>
      <c r="F158" s="14" t="s">
        <v>284</v>
      </c>
      <c r="G158" s="15" t="s">
        <v>234</v>
      </c>
      <c r="H158" s="15" t="str">
        <f t="shared" si="2"/>
        <v>PACW</v>
      </c>
      <c r="I158" s="15" t="s">
        <v>253</v>
      </c>
      <c r="J158" s="14" t="s">
        <v>226</v>
      </c>
      <c r="K158" s="21">
        <v>5</v>
      </c>
      <c r="L158" s="16"/>
      <c r="M158" s="17">
        <v>40178</v>
      </c>
    </row>
    <row r="159" spans="1:13" x14ac:dyDescent="0.2">
      <c r="A159" s="18" t="s">
        <v>218</v>
      </c>
      <c r="B159" s="11">
        <v>42100</v>
      </c>
      <c r="C159" s="19" t="s">
        <v>31</v>
      </c>
      <c r="D159" s="20">
        <v>80</v>
      </c>
      <c r="E159" s="11">
        <v>42597</v>
      </c>
      <c r="F159" s="11" t="s">
        <v>284</v>
      </c>
      <c r="G159" s="15" t="s">
        <v>235</v>
      </c>
      <c r="H159" s="15" t="str">
        <f t="shared" si="2"/>
        <v>PACE</v>
      </c>
      <c r="I159" s="15" t="s">
        <v>266</v>
      </c>
      <c r="J159" s="11">
        <v>42674</v>
      </c>
      <c r="K159" s="21">
        <f>(M159-E159)/365</f>
        <v>20.010958904109589</v>
      </c>
      <c r="L159" s="21"/>
      <c r="M159" s="22">
        <v>49901</v>
      </c>
    </row>
    <row r="160" spans="1:13" x14ac:dyDescent="0.2">
      <c r="A160" s="18" t="s">
        <v>46</v>
      </c>
      <c r="B160" s="11">
        <v>40770</v>
      </c>
      <c r="C160" s="19" t="s">
        <v>5</v>
      </c>
      <c r="D160" s="23">
        <v>0.1</v>
      </c>
      <c r="E160" s="11">
        <v>40864</v>
      </c>
      <c r="F160" s="11" t="s">
        <v>283</v>
      </c>
      <c r="G160" s="15" t="s">
        <v>238</v>
      </c>
      <c r="H160" s="15" t="str">
        <f t="shared" si="2"/>
        <v>PACE</v>
      </c>
      <c r="I160" s="15" t="s">
        <v>287</v>
      </c>
      <c r="J160" s="11">
        <v>40847</v>
      </c>
      <c r="K160" s="21">
        <v>5</v>
      </c>
      <c r="L160" s="21"/>
      <c r="M160" s="22"/>
    </row>
    <row r="161" spans="1:13" x14ac:dyDescent="0.2">
      <c r="A161" s="18" t="s">
        <v>46</v>
      </c>
      <c r="B161" s="11" t="s">
        <v>241</v>
      </c>
      <c r="C161" s="19" t="s">
        <v>5</v>
      </c>
      <c r="D161" s="23">
        <v>0.1</v>
      </c>
      <c r="E161" s="11" t="s">
        <v>226</v>
      </c>
      <c r="F161" s="11" t="s">
        <v>283</v>
      </c>
      <c r="G161" s="15" t="s">
        <v>238</v>
      </c>
      <c r="H161" s="15" t="str">
        <f t="shared" si="2"/>
        <v>PACE</v>
      </c>
      <c r="I161" s="15" t="s">
        <v>287</v>
      </c>
      <c r="J161" s="11" t="s">
        <v>226</v>
      </c>
      <c r="K161" s="21"/>
      <c r="L161" s="21">
        <v>2</v>
      </c>
      <c r="M161" s="22"/>
    </row>
    <row r="162" spans="1:13" x14ac:dyDescent="0.2">
      <c r="A162" s="18" t="s">
        <v>46</v>
      </c>
      <c r="B162" s="11" t="s">
        <v>241</v>
      </c>
      <c r="C162" s="19" t="s">
        <v>5</v>
      </c>
      <c r="D162" s="23">
        <v>0.1</v>
      </c>
      <c r="E162" s="11" t="s">
        <v>226</v>
      </c>
      <c r="F162" s="11" t="s">
        <v>283</v>
      </c>
      <c r="G162" s="15" t="s">
        <v>238</v>
      </c>
      <c r="H162" s="15" t="str">
        <f t="shared" si="2"/>
        <v>PACE</v>
      </c>
      <c r="I162" s="15" t="s">
        <v>266</v>
      </c>
      <c r="J162" s="11" t="s">
        <v>226</v>
      </c>
      <c r="K162" s="21"/>
      <c r="L162" s="21">
        <v>2</v>
      </c>
      <c r="M162" s="22">
        <v>44196</v>
      </c>
    </row>
    <row r="163" spans="1:13" x14ac:dyDescent="0.2">
      <c r="A163" s="10" t="s">
        <v>154</v>
      </c>
      <c r="B163" s="14">
        <v>29915</v>
      </c>
      <c r="C163" s="12" t="s">
        <v>5</v>
      </c>
      <c r="D163" s="13" t="s">
        <v>138</v>
      </c>
      <c r="E163" s="14">
        <v>29915</v>
      </c>
      <c r="F163" s="14" t="s">
        <v>240</v>
      </c>
      <c r="G163" s="15" t="s">
        <v>238</v>
      </c>
      <c r="H163" s="15" t="str">
        <f t="shared" si="2"/>
        <v>PACE</v>
      </c>
      <c r="I163" s="15" t="s">
        <v>253</v>
      </c>
      <c r="J163" s="14">
        <v>29915</v>
      </c>
      <c r="K163" s="21"/>
      <c r="L163" s="16"/>
      <c r="M163" s="17"/>
    </row>
    <row r="164" spans="1:13" x14ac:dyDescent="0.2">
      <c r="A164" s="10" t="s">
        <v>118</v>
      </c>
      <c r="B164" s="11">
        <v>30428</v>
      </c>
      <c r="C164" s="12" t="s">
        <v>103</v>
      </c>
      <c r="D164" s="13">
        <v>1.1000000000000001</v>
      </c>
      <c r="E164" s="14" t="e">
        <f>+#REF!</f>
        <v>#REF!</v>
      </c>
      <c r="F164" s="14" t="s">
        <v>240</v>
      </c>
      <c r="G164" s="15" t="s">
        <v>234</v>
      </c>
      <c r="H164" s="15" t="str">
        <f t="shared" si="2"/>
        <v>PACW</v>
      </c>
      <c r="I164" s="15" t="s">
        <v>287</v>
      </c>
      <c r="J164" s="14">
        <v>30682</v>
      </c>
      <c r="K164" s="21"/>
      <c r="L164" s="16"/>
      <c r="M164" s="17"/>
    </row>
    <row r="165" spans="1:13" x14ac:dyDescent="0.2">
      <c r="A165" s="10" t="s">
        <v>118</v>
      </c>
      <c r="B165" s="11" t="s">
        <v>249</v>
      </c>
      <c r="C165" s="12" t="s">
        <v>103</v>
      </c>
      <c r="D165" s="13">
        <v>1.1000000000000001</v>
      </c>
      <c r="E165" s="14" t="s">
        <v>247</v>
      </c>
      <c r="F165" s="14" t="s">
        <v>240</v>
      </c>
      <c r="G165" s="15" t="s">
        <v>234</v>
      </c>
      <c r="H165" s="15" t="str">
        <f t="shared" si="2"/>
        <v>PACW</v>
      </c>
      <c r="I165" s="15" t="s">
        <v>253</v>
      </c>
      <c r="J165" s="14" t="s">
        <v>226</v>
      </c>
      <c r="K165" s="24"/>
      <c r="L165" s="16"/>
      <c r="M165" s="17"/>
    </row>
    <row r="166" spans="1:13" x14ac:dyDescent="0.2">
      <c r="A166" s="10" t="s">
        <v>156</v>
      </c>
      <c r="B166" s="14">
        <v>30162</v>
      </c>
      <c r="C166" s="12" t="s">
        <v>103</v>
      </c>
      <c r="D166" s="13" t="s">
        <v>138</v>
      </c>
      <c r="E166" s="14">
        <v>30162</v>
      </c>
      <c r="F166" s="14" t="s">
        <v>240</v>
      </c>
      <c r="G166" s="15" t="s">
        <v>234</v>
      </c>
      <c r="H166" s="15" t="str">
        <f t="shared" si="2"/>
        <v>PACW</v>
      </c>
      <c r="I166" s="15"/>
      <c r="J166" s="14">
        <v>30162</v>
      </c>
      <c r="K166" s="21"/>
      <c r="L166" s="16"/>
      <c r="M166" s="17"/>
    </row>
    <row r="167" spans="1:13" x14ac:dyDescent="0.2">
      <c r="A167" s="18" t="s">
        <v>47</v>
      </c>
      <c r="B167" s="11">
        <v>40540</v>
      </c>
      <c r="C167" s="19" t="s">
        <v>103</v>
      </c>
      <c r="D167" s="23">
        <v>0.22500000000000001</v>
      </c>
      <c r="E167" s="11">
        <v>31778</v>
      </c>
      <c r="F167" s="11" t="s">
        <v>283</v>
      </c>
      <c r="G167" s="15" t="s">
        <v>234</v>
      </c>
      <c r="H167" s="15" t="str">
        <f t="shared" si="2"/>
        <v>PACW</v>
      </c>
      <c r="I167" s="15" t="s">
        <v>287</v>
      </c>
      <c r="J167" s="11">
        <v>31778</v>
      </c>
      <c r="K167" s="21">
        <v>23</v>
      </c>
      <c r="L167" s="21"/>
      <c r="M167" s="22"/>
    </row>
    <row r="168" spans="1:13" x14ac:dyDescent="0.2">
      <c r="A168" s="18" t="s">
        <v>47</v>
      </c>
      <c r="B168" s="11" t="s">
        <v>241</v>
      </c>
      <c r="C168" s="19" t="s">
        <v>103</v>
      </c>
      <c r="D168" s="23">
        <v>0.22500000000000001</v>
      </c>
      <c r="E168" s="11" t="s">
        <v>226</v>
      </c>
      <c r="F168" s="11" t="s">
        <v>283</v>
      </c>
      <c r="G168" s="15" t="s">
        <v>234</v>
      </c>
      <c r="H168" s="15" t="str">
        <f t="shared" si="2"/>
        <v>PACW</v>
      </c>
      <c r="I168" s="15" t="s">
        <v>253</v>
      </c>
      <c r="J168" s="11" t="s">
        <v>226</v>
      </c>
      <c r="K168" s="21"/>
      <c r="L168" s="21"/>
      <c r="M168" s="22">
        <v>42513</v>
      </c>
    </row>
    <row r="169" spans="1:13" x14ac:dyDescent="0.2">
      <c r="A169" s="10" t="s">
        <v>150</v>
      </c>
      <c r="B169" s="14">
        <v>30438</v>
      </c>
      <c r="C169" s="12" t="s">
        <v>103</v>
      </c>
      <c r="D169" s="13" t="s">
        <v>138</v>
      </c>
      <c r="E169" s="14">
        <v>30438</v>
      </c>
      <c r="F169" s="14" t="s">
        <v>240</v>
      </c>
      <c r="G169" s="15" t="s">
        <v>234</v>
      </c>
      <c r="H169" s="15" t="str">
        <f t="shared" si="2"/>
        <v>PACW</v>
      </c>
      <c r="I169" s="15" t="s">
        <v>253</v>
      </c>
      <c r="J169" s="14">
        <v>30438</v>
      </c>
      <c r="K169" s="21"/>
      <c r="L169" s="16"/>
      <c r="M169" s="17"/>
    </row>
    <row r="170" spans="1:13" x14ac:dyDescent="0.2">
      <c r="A170" s="10" t="s">
        <v>120</v>
      </c>
      <c r="B170" s="14">
        <v>30162</v>
      </c>
      <c r="C170" s="12" t="s">
        <v>103</v>
      </c>
      <c r="D170" s="13">
        <v>7</v>
      </c>
      <c r="E170" s="14">
        <v>33970</v>
      </c>
      <c r="F170" s="14" t="s">
        <v>240</v>
      </c>
      <c r="G170" s="15" t="s">
        <v>234</v>
      </c>
      <c r="H170" s="15" t="str">
        <f t="shared" si="2"/>
        <v>PACW</v>
      </c>
      <c r="I170" s="15" t="s">
        <v>287</v>
      </c>
      <c r="J170" s="14">
        <v>33970</v>
      </c>
      <c r="K170" s="21">
        <v>25</v>
      </c>
      <c r="L170" s="16"/>
      <c r="M170" s="17"/>
    </row>
    <row r="171" spans="1:13" x14ac:dyDescent="0.2">
      <c r="A171" s="10" t="s">
        <v>120</v>
      </c>
      <c r="B171" s="11" t="s">
        <v>249</v>
      </c>
      <c r="C171" s="12" t="s">
        <v>103</v>
      </c>
      <c r="D171" s="13">
        <v>7</v>
      </c>
      <c r="E171" s="14" t="s">
        <v>247</v>
      </c>
      <c r="F171" s="14" t="s">
        <v>240</v>
      </c>
      <c r="G171" s="15" t="s">
        <v>234</v>
      </c>
      <c r="H171" s="15" t="str">
        <f t="shared" si="2"/>
        <v>PACW</v>
      </c>
      <c r="I171" s="15" t="s">
        <v>290</v>
      </c>
      <c r="J171" s="14" t="s">
        <v>226</v>
      </c>
      <c r="K171" s="24"/>
      <c r="L171" s="16"/>
      <c r="M171" s="17"/>
    </row>
    <row r="172" spans="1:13" x14ac:dyDescent="0.2">
      <c r="A172" s="18" t="s">
        <v>48</v>
      </c>
      <c r="B172" s="11">
        <v>40550</v>
      </c>
      <c r="C172" s="19" t="s">
        <v>49</v>
      </c>
      <c r="D172" s="23">
        <v>7.54</v>
      </c>
      <c r="E172" s="11">
        <v>40550</v>
      </c>
      <c r="F172" s="11" t="s">
        <v>284</v>
      </c>
      <c r="G172" s="15" t="s">
        <v>235</v>
      </c>
      <c r="H172" s="15" t="str">
        <f t="shared" si="2"/>
        <v>PACE</v>
      </c>
      <c r="I172" s="15" t="s">
        <v>287</v>
      </c>
      <c r="J172" s="11">
        <v>40550</v>
      </c>
      <c r="K172" s="21">
        <v>1</v>
      </c>
      <c r="L172" s="21"/>
      <c r="M172" s="22"/>
    </row>
    <row r="173" spans="1:13" x14ac:dyDescent="0.2">
      <c r="A173" s="18" t="s">
        <v>48</v>
      </c>
      <c r="B173" s="11" t="s">
        <v>241</v>
      </c>
      <c r="C173" s="19" t="s">
        <v>49</v>
      </c>
      <c r="D173" s="23">
        <v>7.54</v>
      </c>
      <c r="E173" s="11" t="s">
        <v>226</v>
      </c>
      <c r="F173" s="11" t="s">
        <v>284</v>
      </c>
      <c r="G173" s="15" t="s">
        <v>235</v>
      </c>
      <c r="H173" s="15" t="str">
        <f t="shared" si="2"/>
        <v>PACE</v>
      </c>
      <c r="I173" s="15" t="s">
        <v>287</v>
      </c>
      <c r="J173" s="11" t="s">
        <v>226</v>
      </c>
      <c r="K173" s="21"/>
      <c r="L173" s="21">
        <v>1</v>
      </c>
      <c r="M173" s="22"/>
    </row>
    <row r="174" spans="1:13" x14ac:dyDescent="0.2">
      <c r="A174" s="18" t="s">
        <v>48</v>
      </c>
      <c r="B174" s="11" t="s">
        <v>241</v>
      </c>
      <c r="C174" s="19" t="s">
        <v>49</v>
      </c>
      <c r="D174" s="23">
        <v>7.54</v>
      </c>
      <c r="E174" s="11" t="s">
        <v>226</v>
      </c>
      <c r="F174" s="11" t="s">
        <v>284</v>
      </c>
      <c r="G174" s="15" t="s">
        <v>235</v>
      </c>
      <c r="H174" s="15" t="str">
        <f t="shared" si="2"/>
        <v>PACE</v>
      </c>
      <c r="I174" s="15" t="s">
        <v>287</v>
      </c>
      <c r="J174" s="11" t="s">
        <v>226</v>
      </c>
      <c r="K174" s="21"/>
      <c r="L174" s="21">
        <v>1</v>
      </c>
      <c r="M174" s="22"/>
    </row>
    <row r="175" spans="1:13" x14ac:dyDescent="0.2">
      <c r="A175" s="18" t="s">
        <v>48</v>
      </c>
      <c r="B175" s="11" t="s">
        <v>241</v>
      </c>
      <c r="C175" s="19" t="s">
        <v>49</v>
      </c>
      <c r="D175" s="23">
        <v>7.54</v>
      </c>
      <c r="E175" s="11" t="s">
        <v>226</v>
      </c>
      <c r="F175" s="11" t="s">
        <v>284</v>
      </c>
      <c r="G175" s="15" t="s">
        <v>235</v>
      </c>
      <c r="H175" s="15" t="str">
        <f t="shared" si="2"/>
        <v>PACE</v>
      </c>
      <c r="I175" s="15" t="s">
        <v>287</v>
      </c>
      <c r="J175" s="11" t="s">
        <v>226</v>
      </c>
      <c r="K175" s="21"/>
      <c r="L175" s="21">
        <v>1</v>
      </c>
      <c r="M175" s="22"/>
    </row>
    <row r="176" spans="1:13" x14ac:dyDescent="0.2">
      <c r="A176" s="18" t="s">
        <v>48</v>
      </c>
      <c r="B176" s="11" t="s">
        <v>241</v>
      </c>
      <c r="C176" s="19" t="s">
        <v>49</v>
      </c>
      <c r="D176" s="23">
        <v>7.54</v>
      </c>
      <c r="E176" s="11" t="s">
        <v>226</v>
      </c>
      <c r="F176" s="11" t="s">
        <v>284</v>
      </c>
      <c r="G176" s="15" t="s">
        <v>235</v>
      </c>
      <c r="H176" s="15" t="str">
        <f t="shared" si="2"/>
        <v>PACE</v>
      </c>
      <c r="I176" s="15" t="s">
        <v>287</v>
      </c>
      <c r="J176" s="11" t="s">
        <v>226</v>
      </c>
      <c r="K176" s="21"/>
      <c r="L176" s="21">
        <v>1</v>
      </c>
      <c r="M176" s="22"/>
    </row>
    <row r="177" spans="1:13" x14ac:dyDescent="0.2">
      <c r="A177" s="18" t="s">
        <v>48</v>
      </c>
      <c r="B177" s="11" t="s">
        <v>241</v>
      </c>
      <c r="C177" s="19" t="s">
        <v>49</v>
      </c>
      <c r="D177" s="23">
        <v>7.54</v>
      </c>
      <c r="E177" s="11" t="s">
        <v>226</v>
      </c>
      <c r="F177" s="11" t="s">
        <v>284</v>
      </c>
      <c r="G177" s="15" t="s">
        <v>235</v>
      </c>
      <c r="H177" s="15" t="str">
        <f t="shared" si="2"/>
        <v>PACE</v>
      </c>
      <c r="I177" s="15" t="s">
        <v>287</v>
      </c>
      <c r="J177" s="11" t="s">
        <v>226</v>
      </c>
      <c r="K177" s="21"/>
      <c r="L177" s="21">
        <v>1</v>
      </c>
      <c r="M177" s="22"/>
    </row>
    <row r="178" spans="1:13" x14ac:dyDescent="0.2">
      <c r="A178" s="18" t="s">
        <v>48</v>
      </c>
      <c r="B178" s="11" t="s">
        <v>241</v>
      </c>
      <c r="C178" s="19" t="s">
        <v>49</v>
      </c>
      <c r="D178" s="23">
        <v>7.54</v>
      </c>
      <c r="E178" s="11" t="s">
        <v>226</v>
      </c>
      <c r="F178" s="11" t="s">
        <v>284</v>
      </c>
      <c r="G178" s="15" t="s">
        <v>235</v>
      </c>
      <c r="H178" s="15" t="str">
        <f t="shared" si="2"/>
        <v>PACE</v>
      </c>
      <c r="I178" s="15" t="s">
        <v>266</v>
      </c>
      <c r="J178" s="11" t="s">
        <v>226</v>
      </c>
      <c r="K178" s="21"/>
      <c r="L178" s="21">
        <v>1</v>
      </c>
      <c r="M178" s="22">
        <v>43830</v>
      </c>
    </row>
    <row r="179" spans="1:13" x14ac:dyDescent="0.2">
      <c r="A179" s="18" t="s">
        <v>50</v>
      </c>
      <c r="B179" s="11">
        <v>38252</v>
      </c>
      <c r="C179" s="19" t="s">
        <v>49</v>
      </c>
      <c r="D179" s="23">
        <v>31.8</v>
      </c>
      <c r="E179" s="11">
        <v>38261</v>
      </c>
      <c r="F179" s="11" t="s">
        <v>284</v>
      </c>
      <c r="G179" s="15" t="s">
        <v>235</v>
      </c>
      <c r="H179" s="15" t="str">
        <f t="shared" si="2"/>
        <v>PACE</v>
      </c>
      <c r="I179" s="15" t="s">
        <v>287</v>
      </c>
      <c r="J179" s="11">
        <v>38261</v>
      </c>
      <c r="K179" s="21">
        <v>1</v>
      </c>
      <c r="L179" s="21"/>
      <c r="M179" s="22"/>
    </row>
    <row r="180" spans="1:13" x14ac:dyDescent="0.2">
      <c r="A180" s="18" t="s">
        <v>50</v>
      </c>
      <c r="B180" s="11" t="s">
        <v>241</v>
      </c>
      <c r="C180" s="19" t="s">
        <v>49</v>
      </c>
      <c r="D180" s="23">
        <v>31.8</v>
      </c>
      <c r="E180" s="11" t="s">
        <v>226</v>
      </c>
      <c r="F180" s="11" t="s">
        <v>284</v>
      </c>
      <c r="G180" s="15" t="s">
        <v>235</v>
      </c>
      <c r="H180" s="15" t="str">
        <f t="shared" si="2"/>
        <v>PACE</v>
      </c>
      <c r="I180" s="15" t="s">
        <v>287</v>
      </c>
      <c r="J180" s="11" t="s">
        <v>226</v>
      </c>
      <c r="K180" s="21"/>
      <c r="L180" s="21">
        <v>1</v>
      </c>
      <c r="M180" s="22"/>
    </row>
    <row r="181" spans="1:13" x14ac:dyDescent="0.2">
      <c r="A181" s="18" t="s">
        <v>50</v>
      </c>
      <c r="B181" s="11" t="s">
        <v>241</v>
      </c>
      <c r="C181" s="19" t="s">
        <v>49</v>
      </c>
      <c r="D181" s="23">
        <v>31.8</v>
      </c>
      <c r="E181" s="11" t="s">
        <v>226</v>
      </c>
      <c r="F181" s="11" t="s">
        <v>284</v>
      </c>
      <c r="G181" s="15" t="s">
        <v>235</v>
      </c>
      <c r="H181" s="15" t="str">
        <f t="shared" si="2"/>
        <v>PACE</v>
      </c>
      <c r="I181" s="15" t="s">
        <v>287</v>
      </c>
      <c r="J181" s="11" t="s">
        <v>226</v>
      </c>
      <c r="K181" s="21"/>
      <c r="L181" s="21">
        <v>1</v>
      </c>
      <c r="M181" s="22"/>
    </row>
    <row r="182" spans="1:13" x14ac:dyDescent="0.2">
      <c r="A182" s="18" t="s">
        <v>50</v>
      </c>
      <c r="B182" s="11" t="s">
        <v>241</v>
      </c>
      <c r="C182" s="19" t="s">
        <v>49</v>
      </c>
      <c r="D182" s="23">
        <v>31.8</v>
      </c>
      <c r="E182" s="11" t="s">
        <v>226</v>
      </c>
      <c r="F182" s="11" t="s">
        <v>284</v>
      </c>
      <c r="G182" s="15" t="s">
        <v>235</v>
      </c>
      <c r="H182" s="15" t="str">
        <f t="shared" si="2"/>
        <v>PACE</v>
      </c>
      <c r="I182" s="15" t="s">
        <v>287</v>
      </c>
      <c r="J182" s="11" t="s">
        <v>226</v>
      </c>
      <c r="K182" s="21"/>
      <c r="L182" s="21">
        <v>1</v>
      </c>
      <c r="M182" s="22"/>
    </row>
    <row r="183" spans="1:13" x14ac:dyDescent="0.2">
      <c r="A183" s="18" t="s">
        <v>50</v>
      </c>
      <c r="B183" s="11" t="s">
        <v>241</v>
      </c>
      <c r="C183" s="19" t="s">
        <v>49</v>
      </c>
      <c r="D183" s="23">
        <v>31.8</v>
      </c>
      <c r="E183" s="11" t="s">
        <v>226</v>
      </c>
      <c r="F183" s="11" t="s">
        <v>284</v>
      </c>
      <c r="G183" s="15" t="s">
        <v>235</v>
      </c>
      <c r="H183" s="15" t="str">
        <f t="shared" si="2"/>
        <v>PACE</v>
      </c>
      <c r="I183" s="15" t="s">
        <v>287</v>
      </c>
      <c r="J183" s="11" t="s">
        <v>226</v>
      </c>
      <c r="K183" s="21"/>
      <c r="L183" s="21">
        <v>1</v>
      </c>
      <c r="M183" s="22"/>
    </row>
    <row r="184" spans="1:13" x14ac:dyDescent="0.2">
      <c r="A184" s="18" t="s">
        <v>50</v>
      </c>
      <c r="B184" s="11" t="s">
        <v>241</v>
      </c>
      <c r="C184" s="19" t="s">
        <v>49</v>
      </c>
      <c r="D184" s="23">
        <v>31.8</v>
      </c>
      <c r="E184" s="11" t="s">
        <v>226</v>
      </c>
      <c r="F184" s="11" t="s">
        <v>284</v>
      </c>
      <c r="G184" s="15" t="s">
        <v>235</v>
      </c>
      <c r="H184" s="15" t="str">
        <f t="shared" si="2"/>
        <v>PACE</v>
      </c>
      <c r="I184" s="15" t="s">
        <v>287</v>
      </c>
      <c r="J184" s="11" t="s">
        <v>226</v>
      </c>
      <c r="K184" s="21"/>
      <c r="L184" s="21">
        <v>1</v>
      </c>
      <c r="M184" s="22"/>
    </row>
    <row r="185" spans="1:13" x14ac:dyDescent="0.2">
      <c r="A185" s="18" t="s">
        <v>50</v>
      </c>
      <c r="B185" s="11" t="s">
        <v>241</v>
      </c>
      <c r="C185" s="19" t="s">
        <v>49</v>
      </c>
      <c r="D185" s="23">
        <v>31.8</v>
      </c>
      <c r="E185" s="11" t="s">
        <v>226</v>
      </c>
      <c r="F185" s="11" t="s">
        <v>284</v>
      </c>
      <c r="G185" s="15" t="s">
        <v>235</v>
      </c>
      <c r="H185" s="15" t="str">
        <f t="shared" si="2"/>
        <v>PACE</v>
      </c>
      <c r="I185" s="15" t="s">
        <v>287</v>
      </c>
      <c r="J185" s="11" t="s">
        <v>226</v>
      </c>
      <c r="K185" s="21"/>
      <c r="L185" s="21">
        <v>1</v>
      </c>
      <c r="M185" s="22"/>
    </row>
    <row r="186" spans="1:13" x14ac:dyDescent="0.2">
      <c r="A186" s="18" t="s">
        <v>50</v>
      </c>
      <c r="B186" s="11" t="s">
        <v>241</v>
      </c>
      <c r="C186" s="19" t="s">
        <v>49</v>
      </c>
      <c r="D186" s="23">
        <v>31.8</v>
      </c>
      <c r="E186" s="11" t="s">
        <v>226</v>
      </c>
      <c r="F186" s="11" t="s">
        <v>284</v>
      </c>
      <c r="G186" s="15" t="s">
        <v>235</v>
      </c>
      <c r="H186" s="15" t="str">
        <f t="shared" si="2"/>
        <v>PACE</v>
      </c>
      <c r="I186" s="15" t="s">
        <v>287</v>
      </c>
      <c r="J186" s="11" t="s">
        <v>226</v>
      </c>
      <c r="K186" s="21"/>
      <c r="L186" s="21">
        <v>1</v>
      </c>
      <c r="M186" s="22"/>
    </row>
    <row r="187" spans="1:13" x14ac:dyDescent="0.2">
      <c r="A187" s="18" t="s">
        <v>50</v>
      </c>
      <c r="B187" s="11" t="s">
        <v>241</v>
      </c>
      <c r="C187" s="19" t="s">
        <v>49</v>
      </c>
      <c r="D187" s="23">
        <v>31.8</v>
      </c>
      <c r="E187" s="11" t="s">
        <v>226</v>
      </c>
      <c r="F187" s="11" t="s">
        <v>284</v>
      </c>
      <c r="G187" s="15" t="s">
        <v>235</v>
      </c>
      <c r="H187" s="15" t="str">
        <f t="shared" si="2"/>
        <v>PACE</v>
      </c>
      <c r="I187" s="15" t="s">
        <v>287</v>
      </c>
      <c r="J187" s="11" t="s">
        <v>226</v>
      </c>
      <c r="K187" s="21"/>
      <c r="L187" s="21">
        <v>1</v>
      </c>
      <c r="M187" s="22"/>
    </row>
    <row r="188" spans="1:13" x14ac:dyDescent="0.2">
      <c r="A188" s="18" t="s">
        <v>50</v>
      </c>
      <c r="B188" s="11" t="s">
        <v>241</v>
      </c>
      <c r="C188" s="19" t="s">
        <v>49</v>
      </c>
      <c r="D188" s="23">
        <v>31.8</v>
      </c>
      <c r="E188" s="11" t="s">
        <v>226</v>
      </c>
      <c r="F188" s="11" t="s">
        <v>284</v>
      </c>
      <c r="G188" s="15" t="s">
        <v>235</v>
      </c>
      <c r="H188" s="15" t="str">
        <f t="shared" si="2"/>
        <v>PACE</v>
      </c>
      <c r="I188" s="15" t="s">
        <v>287</v>
      </c>
      <c r="J188" s="11" t="s">
        <v>226</v>
      </c>
      <c r="K188" s="21"/>
      <c r="L188" s="21">
        <v>1</v>
      </c>
      <c r="M188" s="22"/>
    </row>
    <row r="189" spans="1:13" x14ac:dyDescent="0.2">
      <c r="A189" s="18" t="s">
        <v>50</v>
      </c>
      <c r="B189" s="11" t="s">
        <v>241</v>
      </c>
      <c r="C189" s="19" t="s">
        <v>49</v>
      </c>
      <c r="D189" s="23">
        <v>31.8</v>
      </c>
      <c r="E189" s="11" t="s">
        <v>226</v>
      </c>
      <c r="F189" s="11" t="s">
        <v>284</v>
      </c>
      <c r="G189" s="15" t="s">
        <v>235</v>
      </c>
      <c r="H189" s="15" t="str">
        <f t="shared" si="2"/>
        <v>PACE</v>
      </c>
      <c r="I189" s="15" t="s">
        <v>287</v>
      </c>
      <c r="J189" s="11" t="s">
        <v>226</v>
      </c>
      <c r="K189" s="21"/>
      <c r="L189" s="21">
        <v>1</v>
      </c>
      <c r="M189" s="22"/>
    </row>
    <row r="190" spans="1:13" x14ac:dyDescent="0.2">
      <c r="A190" s="18" t="s">
        <v>50</v>
      </c>
      <c r="B190" s="11" t="s">
        <v>241</v>
      </c>
      <c r="C190" s="19" t="s">
        <v>49</v>
      </c>
      <c r="D190" s="23">
        <v>31.8</v>
      </c>
      <c r="E190" s="11" t="s">
        <v>226</v>
      </c>
      <c r="F190" s="11" t="s">
        <v>284</v>
      </c>
      <c r="G190" s="15" t="s">
        <v>235</v>
      </c>
      <c r="H190" s="15" t="str">
        <f t="shared" si="2"/>
        <v>PACE</v>
      </c>
      <c r="I190" s="15" t="s">
        <v>287</v>
      </c>
      <c r="J190" s="11" t="s">
        <v>226</v>
      </c>
      <c r="K190" s="21"/>
      <c r="L190" s="21">
        <v>1</v>
      </c>
      <c r="M190" s="22"/>
    </row>
    <row r="191" spans="1:13" x14ac:dyDescent="0.2">
      <c r="A191" s="18" t="s">
        <v>50</v>
      </c>
      <c r="B191" s="11" t="s">
        <v>241</v>
      </c>
      <c r="C191" s="19" t="s">
        <v>49</v>
      </c>
      <c r="D191" s="23">
        <v>31.8</v>
      </c>
      <c r="E191" s="11" t="s">
        <v>226</v>
      </c>
      <c r="F191" s="11" t="s">
        <v>284</v>
      </c>
      <c r="G191" s="15" t="s">
        <v>235</v>
      </c>
      <c r="H191" s="15" t="str">
        <f t="shared" si="2"/>
        <v>PACE</v>
      </c>
      <c r="I191" s="15" t="s">
        <v>287</v>
      </c>
      <c r="J191" s="11" t="s">
        <v>226</v>
      </c>
      <c r="K191" s="21"/>
      <c r="L191" s="21">
        <v>1</v>
      </c>
      <c r="M191" s="22"/>
    </row>
    <row r="192" spans="1:13" x14ac:dyDescent="0.2">
      <c r="A192" s="18" t="s">
        <v>50</v>
      </c>
      <c r="B192" s="11" t="s">
        <v>241</v>
      </c>
      <c r="C192" s="19" t="s">
        <v>49</v>
      </c>
      <c r="D192" s="23">
        <v>31.8</v>
      </c>
      <c r="E192" s="11" t="s">
        <v>226</v>
      </c>
      <c r="F192" s="11" t="s">
        <v>284</v>
      </c>
      <c r="G192" s="15" t="s">
        <v>235</v>
      </c>
      <c r="H192" s="15" t="str">
        <f t="shared" si="2"/>
        <v>PACE</v>
      </c>
      <c r="I192" s="15" t="s">
        <v>266</v>
      </c>
      <c r="J192" s="11" t="s">
        <v>226</v>
      </c>
      <c r="K192" s="21"/>
      <c r="L192" s="21">
        <v>1</v>
      </c>
      <c r="M192" s="22">
        <v>43830</v>
      </c>
    </row>
    <row r="193" spans="1:13" x14ac:dyDescent="0.2">
      <c r="A193" s="10" t="s">
        <v>159</v>
      </c>
      <c r="B193" s="14">
        <v>31300</v>
      </c>
      <c r="C193" s="12" t="s">
        <v>103</v>
      </c>
      <c r="D193" s="13" t="s">
        <v>138</v>
      </c>
      <c r="E193" s="14">
        <v>31300</v>
      </c>
      <c r="F193" s="14" t="s">
        <v>240</v>
      </c>
      <c r="G193" s="15" t="s">
        <v>234</v>
      </c>
      <c r="H193" s="15" t="str">
        <f t="shared" si="2"/>
        <v>PACW</v>
      </c>
      <c r="I193" s="15" t="s">
        <v>287</v>
      </c>
      <c r="J193" s="14">
        <v>31300</v>
      </c>
      <c r="K193" s="21"/>
      <c r="L193" s="16"/>
      <c r="M193" s="17"/>
    </row>
    <row r="194" spans="1:13" x14ac:dyDescent="0.2">
      <c r="A194" s="10" t="s">
        <v>159</v>
      </c>
      <c r="B194" s="11" t="s">
        <v>240</v>
      </c>
      <c r="C194" s="12" t="s">
        <v>103</v>
      </c>
      <c r="D194" s="13" t="s">
        <v>138</v>
      </c>
      <c r="E194" s="14" t="s">
        <v>226</v>
      </c>
      <c r="F194" s="14" t="s">
        <v>240</v>
      </c>
      <c r="G194" s="15" t="s">
        <v>234</v>
      </c>
      <c r="H194" s="15" t="str">
        <f t="shared" ref="H194:H257" si="4">IF(G194="WA","PACW",IF(G194="CA","PACW",IF(G194="OR","PACW","PACE")))</f>
        <v>PACW</v>
      </c>
      <c r="I194" s="15" t="s">
        <v>253</v>
      </c>
      <c r="J194" s="14" t="s">
        <v>226</v>
      </c>
      <c r="K194" s="24"/>
      <c r="L194" s="16"/>
      <c r="M194" s="17"/>
    </row>
    <row r="195" spans="1:13" x14ac:dyDescent="0.2">
      <c r="A195" s="18" t="s">
        <v>265</v>
      </c>
      <c r="B195" s="11">
        <v>41859</v>
      </c>
      <c r="C195" s="19" t="s">
        <v>31</v>
      </c>
      <c r="D195" s="20">
        <v>0.82499999999999996</v>
      </c>
      <c r="E195" s="11">
        <v>42563</v>
      </c>
      <c r="F195" s="11" t="s">
        <v>283</v>
      </c>
      <c r="G195" s="15" t="s">
        <v>234</v>
      </c>
      <c r="H195" s="15" t="str">
        <f t="shared" si="4"/>
        <v>PACW</v>
      </c>
      <c r="I195" s="15" t="s">
        <v>266</v>
      </c>
      <c r="J195" s="11">
        <v>42277</v>
      </c>
      <c r="K195" s="21">
        <v>20</v>
      </c>
      <c r="L195" s="21"/>
      <c r="M195" s="22">
        <v>49581</v>
      </c>
    </row>
    <row r="196" spans="1:13" x14ac:dyDescent="0.2">
      <c r="A196" s="18" t="s">
        <v>264</v>
      </c>
      <c r="B196" s="11">
        <v>42160</v>
      </c>
      <c r="C196" s="19" t="s">
        <v>31</v>
      </c>
      <c r="D196" s="20">
        <v>2.9</v>
      </c>
      <c r="E196" s="11">
        <v>43085</v>
      </c>
      <c r="F196" s="11" t="s">
        <v>283</v>
      </c>
      <c r="G196" s="15" t="s">
        <v>234</v>
      </c>
      <c r="H196" s="15" t="str">
        <f t="shared" si="4"/>
        <v>PACW</v>
      </c>
      <c r="I196" s="15" t="s">
        <v>266</v>
      </c>
      <c r="J196" s="11">
        <v>43069</v>
      </c>
      <c r="K196" s="21">
        <f>(M196-E196)/365</f>
        <v>19.967123287671232</v>
      </c>
      <c r="L196" s="21"/>
      <c r="M196" s="22">
        <v>50373</v>
      </c>
    </row>
    <row r="197" spans="1:13" x14ac:dyDescent="0.2">
      <c r="A197" s="18" t="s">
        <v>250</v>
      </c>
      <c r="B197" s="11">
        <v>30252</v>
      </c>
      <c r="C197" s="19" t="s">
        <v>103</v>
      </c>
      <c r="D197" s="23">
        <v>0.96</v>
      </c>
      <c r="E197" s="11">
        <v>30682</v>
      </c>
      <c r="F197" s="11" t="s">
        <v>240</v>
      </c>
      <c r="G197" s="15" t="s">
        <v>234</v>
      </c>
      <c r="H197" s="15" t="str">
        <f t="shared" si="4"/>
        <v>PACW</v>
      </c>
      <c r="I197" s="15" t="s">
        <v>287</v>
      </c>
      <c r="J197" s="11">
        <v>30682</v>
      </c>
      <c r="K197" s="21"/>
      <c r="L197" s="21"/>
      <c r="M197" s="22"/>
    </row>
    <row r="198" spans="1:13" x14ac:dyDescent="0.2">
      <c r="A198" s="18" t="s">
        <v>251</v>
      </c>
      <c r="B198" s="11">
        <v>35965</v>
      </c>
      <c r="C198" s="19" t="s">
        <v>103</v>
      </c>
      <c r="D198" s="23">
        <v>0.96</v>
      </c>
      <c r="E198" s="11">
        <v>31959</v>
      </c>
      <c r="F198" s="11" t="s">
        <v>240</v>
      </c>
      <c r="G198" s="15" t="s">
        <v>234</v>
      </c>
      <c r="H198" s="15" t="str">
        <f t="shared" si="4"/>
        <v>PACW</v>
      </c>
      <c r="I198" s="15" t="s">
        <v>266</v>
      </c>
      <c r="J198" s="11" t="s">
        <v>226</v>
      </c>
      <c r="K198" s="21">
        <f>(M198-E198)/365</f>
        <v>35.526027397260272</v>
      </c>
      <c r="L198" s="21"/>
      <c r="M198" s="22">
        <v>44926</v>
      </c>
    </row>
    <row r="199" spans="1:13" x14ac:dyDescent="0.2">
      <c r="A199" s="18" t="s">
        <v>204</v>
      </c>
      <c r="B199" s="11">
        <v>41565</v>
      </c>
      <c r="C199" s="19" t="s">
        <v>31</v>
      </c>
      <c r="D199" s="20">
        <v>3</v>
      </c>
      <c r="E199" s="11">
        <v>42199</v>
      </c>
      <c r="F199" s="11" t="s">
        <v>283</v>
      </c>
      <c r="G199" s="15" t="s">
        <v>235</v>
      </c>
      <c r="H199" s="15" t="str">
        <f t="shared" si="4"/>
        <v>PACE</v>
      </c>
      <c r="I199" s="15" t="s">
        <v>266</v>
      </c>
      <c r="J199" s="11">
        <v>42216</v>
      </c>
      <c r="K199" s="21">
        <f>(M199-E199)/365</f>
        <v>20.057534246575344</v>
      </c>
      <c r="L199" s="21"/>
      <c r="M199" s="22">
        <v>49520</v>
      </c>
    </row>
    <row r="200" spans="1:13" x14ac:dyDescent="0.2">
      <c r="A200" s="18" t="s">
        <v>51</v>
      </c>
      <c r="B200" s="11">
        <v>30389</v>
      </c>
      <c r="C200" s="19" t="s">
        <v>103</v>
      </c>
      <c r="D200" s="23">
        <v>5</v>
      </c>
      <c r="E200" s="11">
        <v>31625</v>
      </c>
      <c r="F200" s="11" t="s">
        <v>240</v>
      </c>
      <c r="G200" s="15" t="s">
        <v>236</v>
      </c>
      <c r="H200" s="15" t="str">
        <f t="shared" si="4"/>
        <v>PACW</v>
      </c>
      <c r="I200" s="15" t="s">
        <v>266</v>
      </c>
      <c r="J200" s="11">
        <v>30389</v>
      </c>
      <c r="K200" s="21">
        <f>(M200-E200)/365</f>
        <v>34.441095890410956</v>
      </c>
      <c r="L200" s="21"/>
      <c r="M200" s="22">
        <v>44196</v>
      </c>
    </row>
    <row r="201" spans="1:13" x14ac:dyDescent="0.2">
      <c r="A201" s="10" t="s">
        <v>121</v>
      </c>
      <c r="B201" s="11" t="s">
        <v>240</v>
      </c>
      <c r="C201" s="12" t="s">
        <v>7</v>
      </c>
      <c r="D201" s="13">
        <v>25</v>
      </c>
      <c r="E201" s="28" t="s">
        <v>247</v>
      </c>
      <c r="F201" s="14" t="s">
        <v>240</v>
      </c>
      <c r="G201" s="15" t="s">
        <v>234</v>
      </c>
      <c r="H201" s="15" t="str">
        <f t="shared" si="4"/>
        <v>PACW</v>
      </c>
      <c r="I201" s="15" t="s">
        <v>255</v>
      </c>
      <c r="J201" s="14">
        <v>32521</v>
      </c>
      <c r="K201" s="29"/>
      <c r="L201" s="30"/>
      <c r="M201" s="31"/>
    </row>
    <row r="202" spans="1:13" x14ac:dyDescent="0.2">
      <c r="A202" s="32" t="s">
        <v>221</v>
      </c>
      <c r="B202" s="11">
        <v>41458</v>
      </c>
      <c r="C202" s="19" t="s">
        <v>5</v>
      </c>
      <c r="D202" s="20">
        <v>60</v>
      </c>
      <c r="E202" s="14">
        <v>42440</v>
      </c>
      <c r="F202" s="11" t="s">
        <v>284</v>
      </c>
      <c r="G202" s="15" t="s">
        <v>235</v>
      </c>
      <c r="H202" s="15" t="str">
        <f t="shared" si="4"/>
        <v>PACE</v>
      </c>
      <c r="I202" s="15" t="s">
        <v>266</v>
      </c>
      <c r="J202" s="11">
        <v>42125</v>
      </c>
      <c r="K202" s="21">
        <v>20</v>
      </c>
      <c r="L202" s="16"/>
      <c r="M202" s="17">
        <v>49429</v>
      </c>
    </row>
    <row r="203" spans="1:13" x14ac:dyDescent="0.2">
      <c r="A203" s="10" t="s">
        <v>162</v>
      </c>
      <c r="B203" s="14">
        <v>31206</v>
      </c>
      <c r="C203" s="12" t="s">
        <v>103</v>
      </c>
      <c r="D203" s="13" t="s">
        <v>138</v>
      </c>
      <c r="E203" s="14">
        <v>31206</v>
      </c>
      <c r="F203" s="14" t="s">
        <v>240</v>
      </c>
      <c r="G203" s="15" t="s">
        <v>234</v>
      </c>
      <c r="H203" s="15" t="str">
        <f t="shared" si="4"/>
        <v>PACW</v>
      </c>
      <c r="I203" s="15" t="s">
        <v>287</v>
      </c>
      <c r="J203" s="14">
        <v>31206</v>
      </c>
      <c r="K203" s="21"/>
      <c r="L203" s="16"/>
      <c r="M203" s="17"/>
    </row>
    <row r="204" spans="1:13" x14ac:dyDescent="0.2">
      <c r="A204" s="10" t="s">
        <v>162</v>
      </c>
      <c r="B204" s="11" t="s">
        <v>241</v>
      </c>
      <c r="C204" s="12" t="s">
        <v>103</v>
      </c>
      <c r="D204" s="13" t="s">
        <v>138</v>
      </c>
      <c r="E204" s="14" t="s">
        <v>226</v>
      </c>
      <c r="F204" s="14" t="s">
        <v>240</v>
      </c>
      <c r="G204" s="15" t="s">
        <v>234</v>
      </c>
      <c r="H204" s="15" t="str">
        <f t="shared" si="4"/>
        <v>PACW</v>
      </c>
      <c r="I204" s="15" t="s">
        <v>287</v>
      </c>
      <c r="J204" s="14" t="s">
        <v>226</v>
      </c>
      <c r="K204" s="16"/>
      <c r="L204" s="16"/>
      <c r="M204" s="17"/>
    </row>
    <row r="205" spans="1:13" x14ac:dyDescent="0.2">
      <c r="A205" s="10" t="s">
        <v>162</v>
      </c>
      <c r="B205" s="11" t="s">
        <v>241</v>
      </c>
      <c r="C205" s="12" t="s">
        <v>103</v>
      </c>
      <c r="D205" s="13" t="s">
        <v>138</v>
      </c>
      <c r="E205" s="14" t="s">
        <v>226</v>
      </c>
      <c r="F205" s="14" t="s">
        <v>240</v>
      </c>
      <c r="G205" s="15" t="s">
        <v>234</v>
      </c>
      <c r="H205" s="15" t="str">
        <f t="shared" si="4"/>
        <v>PACW</v>
      </c>
      <c r="I205" s="15" t="s">
        <v>287</v>
      </c>
      <c r="J205" s="14" t="s">
        <v>226</v>
      </c>
      <c r="K205" s="16"/>
      <c r="L205" s="16"/>
      <c r="M205" s="17"/>
    </row>
    <row r="206" spans="1:13" x14ac:dyDescent="0.2">
      <c r="A206" s="10" t="s">
        <v>162</v>
      </c>
      <c r="B206" s="11" t="s">
        <v>241</v>
      </c>
      <c r="C206" s="12" t="s">
        <v>103</v>
      </c>
      <c r="D206" s="13" t="s">
        <v>138</v>
      </c>
      <c r="E206" s="14" t="s">
        <v>226</v>
      </c>
      <c r="F206" s="14" t="s">
        <v>240</v>
      </c>
      <c r="G206" s="15" t="s">
        <v>234</v>
      </c>
      <c r="H206" s="15" t="str">
        <f t="shared" si="4"/>
        <v>PACW</v>
      </c>
      <c r="I206" s="15" t="s">
        <v>287</v>
      </c>
      <c r="J206" s="14" t="s">
        <v>226</v>
      </c>
      <c r="K206" s="16"/>
      <c r="L206" s="16"/>
      <c r="M206" s="17"/>
    </row>
    <row r="207" spans="1:13" x14ac:dyDescent="0.2">
      <c r="A207" s="10" t="s">
        <v>162</v>
      </c>
      <c r="B207" s="11" t="s">
        <v>241</v>
      </c>
      <c r="C207" s="12" t="s">
        <v>103</v>
      </c>
      <c r="D207" s="13" t="s">
        <v>138</v>
      </c>
      <c r="E207" s="14" t="s">
        <v>226</v>
      </c>
      <c r="F207" s="14" t="s">
        <v>240</v>
      </c>
      <c r="G207" s="15" t="s">
        <v>234</v>
      </c>
      <c r="H207" s="15" t="str">
        <f t="shared" si="4"/>
        <v>PACW</v>
      </c>
      <c r="I207" s="15" t="s">
        <v>291</v>
      </c>
      <c r="J207" s="14" t="s">
        <v>226</v>
      </c>
      <c r="K207" s="16"/>
      <c r="L207" s="16"/>
      <c r="M207" s="17"/>
    </row>
    <row r="208" spans="1:13" x14ac:dyDescent="0.2">
      <c r="A208" s="18" t="s">
        <v>52</v>
      </c>
      <c r="B208" s="11">
        <v>40865</v>
      </c>
      <c r="C208" s="19" t="s">
        <v>5</v>
      </c>
      <c r="D208" s="23">
        <v>10</v>
      </c>
      <c r="E208" s="11" t="s">
        <v>247</v>
      </c>
      <c r="F208" s="11" t="s">
        <v>283</v>
      </c>
      <c r="G208" s="15" t="s">
        <v>234</v>
      </c>
      <c r="H208" s="15" t="str">
        <f t="shared" si="4"/>
        <v>PACW</v>
      </c>
      <c r="I208" s="15" t="s">
        <v>255</v>
      </c>
      <c r="J208" s="11">
        <v>41153</v>
      </c>
      <c r="K208" s="21">
        <v>20</v>
      </c>
      <c r="L208" s="21"/>
      <c r="M208" s="22"/>
    </row>
    <row r="209" spans="1:13" x14ac:dyDescent="0.2">
      <c r="A209" s="18" t="s">
        <v>53</v>
      </c>
      <c r="B209" s="11">
        <v>39946</v>
      </c>
      <c r="C209" s="19" t="s">
        <v>103</v>
      </c>
      <c r="D209" s="23">
        <v>1.7</v>
      </c>
      <c r="E209" s="11">
        <v>40018</v>
      </c>
      <c r="F209" s="11" t="s">
        <v>283</v>
      </c>
      <c r="G209" s="15" t="s">
        <v>237</v>
      </c>
      <c r="H209" s="15" t="str">
        <f t="shared" si="4"/>
        <v>PACE</v>
      </c>
      <c r="I209" s="15" t="s">
        <v>287</v>
      </c>
      <c r="J209" s="11">
        <v>40010</v>
      </c>
      <c r="K209" s="21">
        <v>3</v>
      </c>
      <c r="L209" s="21"/>
      <c r="M209" s="22">
        <v>43008</v>
      </c>
    </row>
    <row r="210" spans="1:13" x14ac:dyDescent="0.2">
      <c r="A210" s="18" t="s">
        <v>53</v>
      </c>
      <c r="B210" s="11">
        <v>39946</v>
      </c>
      <c r="C210" s="19" t="s">
        <v>103</v>
      </c>
      <c r="D210" s="23">
        <v>1.7</v>
      </c>
      <c r="E210" s="11" t="s">
        <v>226</v>
      </c>
      <c r="F210" s="11" t="s">
        <v>283</v>
      </c>
      <c r="G210" s="15" t="s">
        <v>237</v>
      </c>
      <c r="H210" s="15" t="str">
        <f t="shared" si="4"/>
        <v>PACE</v>
      </c>
      <c r="I210" s="15" t="s">
        <v>287</v>
      </c>
      <c r="J210" s="11">
        <v>40010</v>
      </c>
      <c r="K210" s="21">
        <v>3</v>
      </c>
      <c r="L210" s="21"/>
      <c r="M210" s="22"/>
    </row>
    <row r="211" spans="1:13" x14ac:dyDescent="0.2">
      <c r="A211" s="18" t="s">
        <v>53</v>
      </c>
      <c r="B211" s="11">
        <v>39946</v>
      </c>
      <c r="C211" s="19" t="s">
        <v>103</v>
      </c>
      <c r="D211" s="23">
        <v>1.7</v>
      </c>
      <c r="E211" s="11" t="s">
        <v>226</v>
      </c>
      <c r="F211" s="11" t="s">
        <v>283</v>
      </c>
      <c r="G211" s="15" t="s">
        <v>237</v>
      </c>
      <c r="H211" s="15" t="str">
        <f t="shared" si="4"/>
        <v>PACE</v>
      </c>
      <c r="I211" s="15" t="s">
        <v>274</v>
      </c>
      <c r="J211" s="11">
        <v>40010</v>
      </c>
      <c r="K211" s="21">
        <v>2</v>
      </c>
      <c r="L211" s="21"/>
      <c r="M211" s="22">
        <v>43008</v>
      </c>
    </row>
    <row r="212" spans="1:13" x14ac:dyDescent="0.2">
      <c r="A212" s="18" t="s">
        <v>54</v>
      </c>
      <c r="B212" s="11">
        <v>31226</v>
      </c>
      <c r="C212" s="19" t="s">
        <v>103</v>
      </c>
      <c r="D212" s="23">
        <v>0.04</v>
      </c>
      <c r="E212" s="11">
        <v>31226</v>
      </c>
      <c r="F212" s="11" t="s">
        <v>240</v>
      </c>
      <c r="G212" s="15" t="s">
        <v>234</v>
      </c>
      <c r="H212" s="15" t="str">
        <f t="shared" si="4"/>
        <v>PACW</v>
      </c>
      <c r="I212" s="15" t="s">
        <v>287</v>
      </c>
      <c r="J212" s="11">
        <v>31226</v>
      </c>
      <c r="K212" s="21">
        <v>25</v>
      </c>
      <c r="L212" s="21"/>
      <c r="M212" s="22"/>
    </row>
    <row r="213" spans="1:13" x14ac:dyDescent="0.2">
      <c r="A213" s="18" t="s">
        <v>54</v>
      </c>
      <c r="B213" s="11" t="s">
        <v>241</v>
      </c>
      <c r="C213" s="19" t="s">
        <v>103</v>
      </c>
      <c r="D213" s="23">
        <v>0.04</v>
      </c>
      <c r="E213" s="11" t="s">
        <v>226</v>
      </c>
      <c r="F213" s="11" t="s">
        <v>283</v>
      </c>
      <c r="G213" s="15" t="s">
        <v>234</v>
      </c>
      <c r="H213" s="15" t="str">
        <f t="shared" si="4"/>
        <v>PACW</v>
      </c>
      <c r="I213" s="15" t="s">
        <v>287</v>
      </c>
      <c r="J213" s="11" t="s">
        <v>226</v>
      </c>
      <c r="K213" s="21"/>
      <c r="L213" s="21">
        <v>2</v>
      </c>
      <c r="M213" s="22"/>
    </row>
    <row r="214" spans="1:13" x14ac:dyDescent="0.2">
      <c r="A214" s="18" t="s">
        <v>54</v>
      </c>
      <c r="B214" s="11" t="s">
        <v>241</v>
      </c>
      <c r="C214" s="19" t="s">
        <v>103</v>
      </c>
      <c r="D214" s="23">
        <v>0.04</v>
      </c>
      <c r="E214" s="11" t="s">
        <v>226</v>
      </c>
      <c r="F214" s="11" t="s">
        <v>283</v>
      </c>
      <c r="G214" s="15" t="s">
        <v>234</v>
      </c>
      <c r="H214" s="15" t="str">
        <f t="shared" si="4"/>
        <v>PACW</v>
      </c>
      <c r="I214" s="15" t="s">
        <v>287</v>
      </c>
      <c r="J214" s="11" t="s">
        <v>226</v>
      </c>
      <c r="K214" s="21"/>
      <c r="L214" s="21">
        <v>1</v>
      </c>
      <c r="M214" s="22"/>
    </row>
    <row r="215" spans="1:13" x14ac:dyDescent="0.2">
      <c r="A215" s="18" t="s">
        <v>54</v>
      </c>
      <c r="B215" s="11" t="s">
        <v>241</v>
      </c>
      <c r="C215" s="19" t="s">
        <v>103</v>
      </c>
      <c r="D215" s="23">
        <v>0.04</v>
      </c>
      <c r="E215" s="11" t="s">
        <v>226</v>
      </c>
      <c r="F215" s="11" t="s">
        <v>283</v>
      </c>
      <c r="G215" s="15" t="s">
        <v>234</v>
      </c>
      <c r="H215" s="15" t="str">
        <f t="shared" si="4"/>
        <v>PACW</v>
      </c>
      <c r="I215" s="15" t="s">
        <v>287</v>
      </c>
      <c r="J215" s="11" t="s">
        <v>226</v>
      </c>
      <c r="K215" s="21"/>
      <c r="L215" s="21">
        <v>1</v>
      </c>
      <c r="M215" s="22"/>
    </row>
    <row r="216" spans="1:13" x14ac:dyDescent="0.2">
      <c r="A216" s="18" t="s">
        <v>54</v>
      </c>
      <c r="B216" s="11" t="s">
        <v>241</v>
      </c>
      <c r="C216" s="19" t="s">
        <v>103</v>
      </c>
      <c r="D216" s="23">
        <v>0.04</v>
      </c>
      <c r="E216" s="11" t="s">
        <v>226</v>
      </c>
      <c r="F216" s="11" t="s">
        <v>283</v>
      </c>
      <c r="G216" s="15" t="s">
        <v>234</v>
      </c>
      <c r="H216" s="15" t="str">
        <f t="shared" si="4"/>
        <v>PACW</v>
      </c>
      <c r="I216" s="15" t="s">
        <v>287</v>
      </c>
      <c r="J216" s="11" t="s">
        <v>226</v>
      </c>
      <c r="K216" s="21"/>
      <c r="L216" s="21">
        <v>1</v>
      </c>
      <c r="M216" s="22"/>
    </row>
    <row r="217" spans="1:13" x14ac:dyDescent="0.2">
      <c r="A217" s="18" t="s">
        <v>54</v>
      </c>
      <c r="B217" s="11" t="s">
        <v>241</v>
      </c>
      <c r="C217" s="19" t="s">
        <v>103</v>
      </c>
      <c r="D217" s="23">
        <v>0.04</v>
      </c>
      <c r="E217" s="11" t="s">
        <v>226</v>
      </c>
      <c r="F217" s="11" t="s">
        <v>283</v>
      </c>
      <c r="G217" s="15" t="s">
        <v>234</v>
      </c>
      <c r="H217" s="15" t="str">
        <f t="shared" si="4"/>
        <v>PACW</v>
      </c>
      <c r="I217" s="15" t="s">
        <v>287</v>
      </c>
      <c r="J217" s="11" t="s">
        <v>226</v>
      </c>
      <c r="K217" s="21"/>
      <c r="L217" s="21">
        <v>1</v>
      </c>
      <c r="M217" s="22"/>
    </row>
    <row r="218" spans="1:13" x14ac:dyDescent="0.2">
      <c r="A218" s="18" t="s">
        <v>54</v>
      </c>
      <c r="B218" s="11" t="s">
        <v>241</v>
      </c>
      <c r="C218" s="19" t="s">
        <v>103</v>
      </c>
      <c r="D218" s="23">
        <v>0.04</v>
      </c>
      <c r="E218" s="11" t="s">
        <v>226</v>
      </c>
      <c r="F218" s="11" t="s">
        <v>283</v>
      </c>
      <c r="G218" s="15" t="s">
        <v>234</v>
      </c>
      <c r="H218" s="15" t="str">
        <f t="shared" si="4"/>
        <v>PACW</v>
      </c>
      <c r="I218" s="15" t="s">
        <v>287</v>
      </c>
      <c r="J218" s="11" t="s">
        <v>226</v>
      </c>
      <c r="K218" s="21"/>
      <c r="L218" s="21">
        <v>1</v>
      </c>
      <c r="M218" s="22"/>
    </row>
    <row r="219" spans="1:13" x14ac:dyDescent="0.2">
      <c r="A219" s="18" t="s">
        <v>54</v>
      </c>
      <c r="B219" s="11" t="s">
        <v>241</v>
      </c>
      <c r="C219" s="19" t="s">
        <v>103</v>
      </c>
      <c r="D219" s="23">
        <v>0.04</v>
      </c>
      <c r="E219" s="11" t="s">
        <v>226</v>
      </c>
      <c r="F219" s="11" t="s">
        <v>283</v>
      </c>
      <c r="G219" s="15" t="s">
        <v>234</v>
      </c>
      <c r="H219" s="15" t="str">
        <f t="shared" si="4"/>
        <v>PACW</v>
      </c>
      <c r="I219" s="15" t="s">
        <v>287</v>
      </c>
      <c r="J219" s="11" t="s">
        <v>226</v>
      </c>
      <c r="K219" s="21"/>
      <c r="L219" s="21">
        <v>1</v>
      </c>
      <c r="M219" s="22"/>
    </row>
    <row r="220" spans="1:13" x14ac:dyDescent="0.2">
      <c r="A220" s="18" t="s">
        <v>54</v>
      </c>
      <c r="B220" s="11" t="s">
        <v>241</v>
      </c>
      <c r="C220" s="19" t="s">
        <v>103</v>
      </c>
      <c r="D220" s="23">
        <v>0.04</v>
      </c>
      <c r="E220" s="11" t="s">
        <v>226</v>
      </c>
      <c r="F220" s="11" t="s">
        <v>283</v>
      </c>
      <c r="G220" s="15" t="s">
        <v>234</v>
      </c>
      <c r="H220" s="15" t="str">
        <f t="shared" si="4"/>
        <v>PACW</v>
      </c>
      <c r="I220" s="15" t="s">
        <v>266</v>
      </c>
      <c r="J220" s="11" t="s">
        <v>226</v>
      </c>
      <c r="K220" s="21"/>
      <c r="L220" s="21">
        <v>1</v>
      </c>
      <c r="M220" s="22">
        <v>43646</v>
      </c>
    </row>
    <row r="221" spans="1:13" x14ac:dyDescent="0.2">
      <c r="A221" s="18" t="s">
        <v>55</v>
      </c>
      <c r="B221" s="11">
        <v>30433</v>
      </c>
      <c r="C221" s="19" t="s">
        <v>103</v>
      </c>
      <c r="D221" s="23">
        <v>0.05</v>
      </c>
      <c r="E221" s="11">
        <v>31778</v>
      </c>
      <c r="F221" s="11" t="s">
        <v>240</v>
      </c>
      <c r="G221" s="15" t="s">
        <v>236</v>
      </c>
      <c r="H221" s="15" t="str">
        <f t="shared" si="4"/>
        <v>PACW</v>
      </c>
      <c r="I221" s="15" t="s">
        <v>253</v>
      </c>
      <c r="J221" s="11">
        <v>30433</v>
      </c>
      <c r="K221" s="21"/>
      <c r="L221" s="21"/>
      <c r="M221" s="22">
        <v>43465</v>
      </c>
    </row>
    <row r="222" spans="1:13" x14ac:dyDescent="0.2">
      <c r="A222" s="18" t="s">
        <v>56</v>
      </c>
      <c r="B222" s="11">
        <v>37392</v>
      </c>
      <c r="C222" s="19" t="s">
        <v>33</v>
      </c>
      <c r="D222" s="23">
        <v>36</v>
      </c>
      <c r="E222" s="11">
        <v>38353</v>
      </c>
      <c r="F222" s="11" t="s">
        <v>284</v>
      </c>
      <c r="G222" s="15" t="s">
        <v>235</v>
      </c>
      <c r="H222" s="15" t="str">
        <f t="shared" si="4"/>
        <v>PACE</v>
      </c>
      <c r="I222" s="15" t="s">
        <v>287</v>
      </c>
      <c r="J222" s="11">
        <v>38353</v>
      </c>
      <c r="K222" s="21">
        <v>5</v>
      </c>
      <c r="L222" s="21"/>
      <c r="M222" s="22"/>
    </row>
    <row r="223" spans="1:13" x14ac:dyDescent="0.2">
      <c r="A223" s="18" t="s">
        <v>56</v>
      </c>
      <c r="B223" s="11" t="s">
        <v>241</v>
      </c>
      <c r="C223" s="19" t="s">
        <v>33</v>
      </c>
      <c r="D223" s="23">
        <v>36</v>
      </c>
      <c r="E223" s="11" t="s">
        <v>226</v>
      </c>
      <c r="F223" s="11" t="s">
        <v>284</v>
      </c>
      <c r="G223" s="15" t="s">
        <v>235</v>
      </c>
      <c r="H223" s="15" t="str">
        <f t="shared" si="4"/>
        <v>PACE</v>
      </c>
      <c r="I223" s="15" t="s">
        <v>287</v>
      </c>
      <c r="J223" s="11" t="s">
        <v>226</v>
      </c>
      <c r="K223" s="21">
        <v>3</v>
      </c>
      <c r="L223" s="21"/>
      <c r="M223" s="22"/>
    </row>
    <row r="224" spans="1:13" x14ac:dyDescent="0.2">
      <c r="A224" s="18" t="s">
        <v>56</v>
      </c>
      <c r="B224" s="11" t="s">
        <v>241</v>
      </c>
      <c r="C224" s="19" t="s">
        <v>33</v>
      </c>
      <c r="D224" s="23">
        <v>36</v>
      </c>
      <c r="E224" s="11" t="s">
        <v>226</v>
      </c>
      <c r="F224" s="11" t="s">
        <v>284</v>
      </c>
      <c r="G224" s="15" t="s">
        <v>235</v>
      </c>
      <c r="H224" s="15" t="str">
        <f t="shared" si="4"/>
        <v>PACE</v>
      </c>
      <c r="I224" s="15" t="s">
        <v>287</v>
      </c>
      <c r="J224" s="11" t="s">
        <v>226</v>
      </c>
      <c r="K224" s="21">
        <v>2</v>
      </c>
      <c r="L224" s="21"/>
      <c r="M224" s="22"/>
    </row>
    <row r="225" spans="1:13" x14ac:dyDescent="0.2">
      <c r="A225" s="18" t="s">
        <v>56</v>
      </c>
      <c r="B225" s="11" t="s">
        <v>241</v>
      </c>
      <c r="C225" s="19" t="s">
        <v>33</v>
      </c>
      <c r="D225" s="23">
        <v>36</v>
      </c>
      <c r="E225" s="11" t="s">
        <v>226</v>
      </c>
      <c r="F225" s="11" t="s">
        <v>284</v>
      </c>
      <c r="G225" s="15" t="s">
        <v>235</v>
      </c>
      <c r="H225" s="15" t="str">
        <f t="shared" si="4"/>
        <v>PACE</v>
      </c>
      <c r="I225" s="15" t="s">
        <v>274</v>
      </c>
      <c r="J225" s="11" t="s">
        <v>226</v>
      </c>
      <c r="K225" s="21">
        <v>2</v>
      </c>
      <c r="L225" s="21"/>
      <c r="M225" s="22">
        <v>41274</v>
      </c>
    </row>
    <row r="226" spans="1:13" x14ac:dyDescent="0.2">
      <c r="A226" s="18" t="s">
        <v>200</v>
      </c>
      <c r="B226" s="11">
        <v>41423</v>
      </c>
      <c r="C226" s="19" t="s">
        <v>31</v>
      </c>
      <c r="D226" s="20">
        <v>2.1</v>
      </c>
      <c r="E226" s="11" t="s">
        <v>247</v>
      </c>
      <c r="F226" s="11" t="s">
        <v>283</v>
      </c>
      <c r="G226" s="15" t="s">
        <v>235</v>
      </c>
      <c r="H226" s="15" t="str">
        <f t="shared" si="4"/>
        <v>PACE</v>
      </c>
      <c r="I226" s="15" t="s">
        <v>255</v>
      </c>
      <c r="J226" s="11">
        <v>42292</v>
      </c>
      <c r="K226" s="21">
        <v>20</v>
      </c>
      <c r="L226" s="21"/>
      <c r="M226" s="22"/>
    </row>
    <row r="227" spans="1:13" x14ac:dyDescent="0.2">
      <c r="A227" s="18" t="s">
        <v>170</v>
      </c>
      <c r="B227" s="11">
        <v>41730</v>
      </c>
      <c r="C227" s="19" t="s">
        <v>5</v>
      </c>
      <c r="D227" s="20">
        <v>10</v>
      </c>
      <c r="E227" s="11" t="s">
        <v>289</v>
      </c>
      <c r="F227" s="11" t="s">
        <v>283</v>
      </c>
      <c r="G227" s="15" t="s">
        <v>234</v>
      </c>
      <c r="H227" s="15" t="str">
        <f t="shared" si="4"/>
        <v>PACW</v>
      </c>
      <c r="I227" s="15" t="s">
        <v>254</v>
      </c>
      <c r="J227" s="11">
        <v>43435</v>
      </c>
      <c r="K227" s="21">
        <v>20</v>
      </c>
      <c r="L227" s="21"/>
      <c r="M227" s="11">
        <v>47726</v>
      </c>
    </row>
    <row r="228" spans="1:13" x14ac:dyDescent="0.2">
      <c r="A228" s="18" t="s">
        <v>57</v>
      </c>
      <c r="B228" s="11">
        <v>31737</v>
      </c>
      <c r="C228" s="19" t="s">
        <v>103</v>
      </c>
      <c r="D228" s="23">
        <v>1.7</v>
      </c>
      <c r="E228" s="11">
        <v>31737</v>
      </c>
      <c r="F228" s="11" t="s">
        <v>283</v>
      </c>
      <c r="G228" s="15" t="s">
        <v>237</v>
      </c>
      <c r="H228" s="15" t="str">
        <f t="shared" si="4"/>
        <v>PACE</v>
      </c>
      <c r="I228" s="15" t="s">
        <v>266</v>
      </c>
      <c r="J228" s="11">
        <v>31737</v>
      </c>
      <c r="K228" s="21">
        <f>(M228-E228)/365</f>
        <v>41.37808219178082</v>
      </c>
      <c r="L228" s="21"/>
      <c r="M228" s="22">
        <v>46840</v>
      </c>
    </row>
    <row r="229" spans="1:13" x14ac:dyDescent="0.2">
      <c r="A229" s="10" t="s">
        <v>152</v>
      </c>
      <c r="B229" s="14">
        <v>31222</v>
      </c>
      <c r="C229" s="12" t="s">
        <v>5</v>
      </c>
      <c r="D229" s="13" t="s">
        <v>138</v>
      </c>
      <c r="E229" s="14">
        <v>31222</v>
      </c>
      <c r="F229" s="14" t="s">
        <v>240</v>
      </c>
      <c r="G229" s="15" t="s">
        <v>234</v>
      </c>
      <c r="H229" s="15" t="str">
        <f t="shared" si="4"/>
        <v>PACW</v>
      </c>
      <c r="I229" s="15" t="s">
        <v>287</v>
      </c>
      <c r="J229" s="14">
        <v>31222</v>
      </c>
      <c r="K229" s="21"/>
      <c r="L229" s="16"/>
      <c r="M229" s="17"/>
    </row>
    <row r="230" spans="1:13" x14ac:dyDescent="0.2">
      <c r="A230" s="10" t="s">
        <v>152</v>
      </c>
      <c r="B230" s="11" t="s">
        <v>241</v>
      </c>
      <c r="C230" s="12" t="s">
        <v>5</v>
      </c>
      <c r="D230" s="13" t="s">
        <v>138</v>
      </c>
      <c r="E230" s="14" t="s">
        <v>226</v>
      </c>
      <c r="F230" s="14" t="s">
        <v>240</v>
      </c>
      <c r="G230" s="15" t="s">
        <v>234</v>
      </c>
      <c r="H230" s="15" t="str">
        <f t="shared" si="4"/>
        <v>PACW</v>
      </c>
      <c r="I230" s="15" t="s">
        <v>287</v>
      </c>
      <c r="J230" s="14" t="s">
        <v>226</v>
      </c>
      <c r="K230" s="16"/>
      <c r="L230" s="16"/>
      <c r="M230" s="17"/>
    </row>
    <row r="231" spans="1:13" x14ac:dyDescent="0.2">
      <c r="A231" s="10" t="s">
        <v>152</v>
      </c>
      <c r="B231" s="11" t="s">
        <v>241</v>
      </c>
      <c r="C231" s="12" t="s">
        <v>5</v>
      </c>
      <c r="D231" s="13" t="s">
        <v>138</v>
      </c>
      <c r="E231" s="14" t="s">
        <v>226</v>
      </c>
      <c r="F231" s="14" t="s">
        <v>240</v>
      </c>
      <c r="G231" s="15" t="s">
        <v>234</v>
      </c>
      <c r="H231" s="15" t="str">
        <f t="shared" si="4"/>
        <v>PACW</v>
      </c>
      <c r="I231" s="15" t="s">
        <v>291</v>
      </c>
      <c r="J231" s="14" t="s">
        <v>226</v>
      </c>
      <c r="K231" s="16"/>
      <c r="L231" s="16"/>
      <c r="M231" s="17"/>
    </row>
    <row r="232" spans="1:13" x14ac:dyDescent="0.2">
      <c r="A232" s="18" t="s">
        <v>58</v>
      </c>
      <c r="B232" s="11">
        <v>40912</v>
      </c>
      <c r="C232" s="19" t="s">
        <v>5</v>
      </c>
      <c r="D232" s="23">
        <v>40</v>
      </c>
      <c r="E232" s="11">
        <v>41265</v>
      </c>
      <c r="F232" s="11" t="s">
        <v>283</v>
      </c>
      <c r="G232" s="15" t="s">
        <v>237</v>
      </c>
      <c r="H232" s="15" t="str">
        <f t="shared" si="4"/>
        <v>PACE</v>
      </c>
      <c r="I232" s="15" t="s">
        <v>266</v>
      </c>
      <c r="J232" s="11">
        <v>41265</v>
      </c>
      <c r="K232" s="21">
        <f>(M232-E232)/365</f>
        <v>20.035616438356165</v>
      </c>
      <c r="L232" s="21"/>
      <c r="M232" s="22">
        <v>48578</v>
      </c>
    </row>
    <row r="233" spans="1:13" x14ac:dyDescent="0.2">
      <c r="A233" s="18" t="s">
        <v>59</v>
      </c>
      <c r="B233" s="11">
        <v>40912</v>
      </c>
      <c r="C233" s="19" t="s">
        <v>5</v>
      </c>
      <c r="D233" s="23">
        <v>80</v>
      </c>
      <c r="E233" s="11">
        <v>41254</v>
      </c>
      <c r="F233" s="11" t="s">
        <v>283</v>
      </c>
      <c r="G233" s="15" t="s">
        <v>237</v>
      </c>
      <c r="H233" s="15" t="str">
        <f t="shared" si="4"/>
        <v>PACE</v>
      </c>
      <c r="I233" s="15" t="s">
        <v>266</v>
      </c>
      <c r="J233" s="11">
        <v>41254</v>
      </c>
      <c r="K233" s="21">
        <f>(M233-E233)/365</f>
        <v>20.065753424657533</v>
      </c>
      <c r="L233" s="21"/>
      <c r="M233" s="22">
        <v>48578</v>
      </c>
    </row>
    <row r="234" spans="1:13" x14ac:dyDescent="0.2">
      <c r="A234" s="10" t="s">
        <v>144</v>
      </c>
      <c r="B234" s="14">
        <v>30682</v>
      </c>
      <c r="C234" s="12" t="s">
        <v>103</v>
      </c>
      <c r="D234" s="13" t="s">
        <v>138</v>
      </c>
      <c r="E234" s="14">
        <v>30682</v>
      </c>
      <c r="F234" s="14" t="s">
        <v>240</v>
      </c>
      <c r="G234" s="15" t="s">
        <v>234</v>
      </c>
      <c r="H234" s="15" t="str">
        <f t="shared" si="4"/>
        <v>PACW</v>
      </c>
      <c r="I234" s="15" t="s">
        <v>253</v>
      </c>
      <c r="J234" s="14">
        <v>30682</v>
      </c>
      <c r="K234" s="21"/>
      <c r="L234" s="16"/>
      <c r="M234" s="17"/>
    </row>
    <row r="235" spans="1:13" x14ac:dyDescent="0.2">
      <c r="A235" s="18" t="s">
        <v>60</v>
      </c>
      <c r="B235" s="11">
        <v>30496</v>
      </c>
      <c r="C235" s="19" t="s">
        <v>103</v>
      </c>
      <c r="D235" s="23">
        <v>3.7</v>
      </c>
      <c r="E235" s="11">
        <v>30588</v>
      </c>
      <c r="F235" s="11" t="s">
        <v>240</v>
      </c>
      <c r="G235" s="15" t="s">
        <v>234</v>
      </c>
      <c r="H235" s="15" t="str">
        <f t="shared" si="4"/>
        <v>PACW</v>
      </c>
      <c r="I235" s="15" t="s">
        <v>287</v>
      </c>
      <c r="J235" s="11">
        <v>30588</v>
      </c>
      <c r="K235" s="21">
        <v>23</v>
      </c>
      <c r="L235" s="21"/>
      <c r="M235" s="22"/>
    </row>
    <row r="236" spans="1:13" x14ac:dyDescent="0.2">
      <c r="A236" s="18" t="s">
        <v>111</v>
      </c>
      <c r="B236" s="11">
        <v>38897</v>
      </c>
      <c r="C236" s="19" t="s">
        <v>103</v>
      </c>
      <c r="D236" s="23">
        <v>3.7</v>
      </c>
      <c r="E236" s="11" t="s">
        <v>226</v>
      </c>
      <c r="F236" s="11" t="s">
        <v>283</v>
      </c>
      <c r="G236" s="15" t="s">
        <v>234</v>
      </c>
      <c r="H236" s="15" t="str">
        <f t="shared" si="4"/>
        <v>PACW</v>
      </c>
      <c r="I236" s="15" t="s">
        <v>266</v>
      </c>
      <c r="J236" s="11" t="s">
        <v>226</v>
      </c>
      <c r="K236" s="21"/>
      <c r="L236" s="21">
        <v>15</v>
      </c>
      <c r="M236" s="22">
        <v>44561</v>
      </c>
    </row>
    <row r="237" spans="1:13" x14ac:dyDescent="0.2">
      <c r="A237" s="18" t="s">
        <v>205</v>
      </c>
      <c r="B237" s="11">
        <v>41733</v>
      </c>
      <c r="C237" s="19" t="s">
        <v>31</v>
      </c>
      <c r="D237" s="20">
        <v>2.97</v>
      </c>
      <c r="E237" s="11">
        <v>42359</v>
      </c>
      <c r="F237" s="11" t="s">
        <v>283</v>
      </c>
      <c r="G237" s="15" t="s">
        <v>235</v>
      </c>
      <c r="H237" s="15" t="str">
        <f t="shared" si="4"/>
        <v>PACE</v>
      </c>
      <c r="I237" s="15" t="s">
        <v>266</v>
      </c>
      <c r="J237" s="11">
        <v>42292</v>
      </c>
      <c r="K237" s="21">
        <f>(M237-E237)/365</f>
        <v>19.827397260273973</v>
      </c>
      <c r="L237" s="21"/>
      <c r="M237" s="22">
        <v>49596</v>
      </c>
    </row>
    <row r="238" spans="1:13" x14ac:dyDescent="0.2">
      <c r="A238" s="18" t="s">
        <v>206</v>
      </c>
      <c r="B238" s="11">
        <v>41565</v>
      </c>
      <c r="C238" s="19" t="s">
        <v>31</v>
      </c>
      <c r="D238" s="20">
        <v>3</v>
      </c>
      <c r="E238" s="11">
        <v>42208</v>
      </c>
      <c r="F238" s="11" t="s">
        <v>283</v>
      </c>
      <c r="G238" s="15" t="s">
        <v>235</v>
      </c>
      <c r="H238" s="15" t="str">
        <f t="shared" si="4"/>
        <v>PACE</v>
      </c>
      <c r="I238" s="15" t="s">
        <v>266</v>
      </c>
      <c r="J238" s="11">
        <v>42216</v>
      </c>
      <c r="K238" s="21">
        <f>(M238-E238)/365</f>
        <v>20.032876712328768</v>
      </c>
      <c r="L238" s="21"/>
      <c r="M238" s="22">
        <v>49520</v>
      </c>
    </row>
    <row r="239" spans="1:13" x14ac:dyDescent="0.2">
      <c r="A239" s="18" t="s">
        <v>61</v>
      </c>
      <c r="B239" s="11">
        <v>31188</v>
      </c>
      <c r="C239" s="19" t="s">
        <v>103</v>
      </c>
      <c r="D239" s="23">
        <v>2.7</v>
      </c>
      <c r="E239" s="11">
        <v>31747</v>
      </c>
      <c r="F239" s="11" t="s">
        <v>240</v>
      </c>
      <c r="G239" s="15" t="s">
        <v>237</v>
      </c>
      <c r="H239" s="15" t="str">
        <f t="shared" si="4"/>
        <v>PACE</v>
      </c>
      <c r="I239" s="15" t="s">
        <v>266</v>
      </c>
      <c r="J239" s="11">
        <v>31188</v>
      </c>
      <c r="K239" s="21">
        <f>(M239-E239)/365</f>
        <v>35.353424657534248</v>
      </c>
      <c r="L239" s="21"/>
      <c r="M239" s="22">
        <v>44651</v>
      </c>
    </row>
    <row r="240" spans="1:13" x14ac:dyDescent="0.2">
      <c r="A240" s="18" t="s">
        <v>193</v>
      </c>
      <c r="B240" s="11">
        <v>41008</v>
      </c>
      <c r="C240" s="19" t="s">
        <v>103</v>
      </c>
      <c r="D240" s="20">
        <v>0.29599999999999999</v>
      </c>
      <c r="E240" s="11">
        <v>42530</v>
      </c>
      <c r="F240" s="11" t="s">
        <v>283</v>
      </c>
      <c r="G240" s="15" t="s">
        <v>234</v>
      </c>
      <c r="H240" s="15" t="str">
        <f t="shared" si="4"/>
        <v>PACW</v>
      </c>
      <c r="I240" s="15" t="s">
        <v>266</v>
      </c>
      <c r="J240" s="11">
        <v>42095</v>
      </c>
      <c r="K240" s="21">
        <f>(M240-E240)/365</f>
        <v>12.235616438356164</v>
      </c>
      <c r="L240" s="21"/>
      <c r="M240" s="22">
        <v>46996</v>
      </c>
    </row>
    <row r="241" spans="1:13" x14ac:dyDescent="0.2">
      <c r="A241" s="18" t="s">
        <v>62</v>
      </c>
      <c r="B241" s="11">
        <v>31215</v>
      </c>
      <c r="C241" s="19" t="s">
        <v>103</v>
      </c>
      <c r="D241" s="23">
        <v>0.05</v>
      </c>
      <c r="E241" s="11">
        <v>31413</v>
      </c>
      <c r="F241" s="11" t="s">
        <v>240</v>
      </c>
      <c r="G241" s="15" t="s">
        <v>234</v>
      </c>
      <c r="H241" s="15" t="str">
        <f t="shared" si="4"/>
        <v>PACW</v>
      </c>
      <c r="I241" s="15" t="s">
        <v>287</v>
      </c>
      <c r="J241" s="11">
        <v>31215</v>
      </c>
      <c r="K241" s="21">
        <v>23</v>
      </c>
      <c r="L241" s="21"/>
      <c r="M241" s="22"/>
    </row>
    <row r="242" spans="1:13" x14ac:dyDescent="0.2">
      <c r="A242" s="18" t="s">
        <v>62</v>
      </c>
      <c r="B242" s="11" t="s">
        <v>241</v>
      </c>
      <c r="C242" s="19" t="s">
        <v>103</v>
      </c>
      <c r="D242" s="23">
        <v>0.05</v>
      </c>
      <c r="E242" s="11" t="s">
        <v>226</v>
      </c>
      <c r="F242" s="11" t="s">
        <v>283</v>
      </c>
      <c r="G242" s="15" t="s">
        <v>234</v>
      </c>
      <c r="H242" s="15" t="str">
        <f t="shared" si="4"/>
        <v>PACW</v>
      </c>
      <c r="I242" s="15" t="s">
        <v>287</v>
      </c>
      <c r="J242" s="11" t="s">
        <v>226</v>
      </c>
      <c r="K242" s="21"/>
      <c r="L242" s="21">
        <v>1</v>
      </c>
      <c r="M242" s="22"/>
    </row>
    <row r="243" spans="1:13" x14ac:dyDescent="0.2">
      <c r="A243" s="18" t="s">
        <v>62</v>
      </c>
      <c r="B243" s="11" t="s">
        <v>241</v>
      </c>
      <c r="C243" s="19" t="s">
        <v>103</v>
      </c>
      <c r="D243" s="23">
        <v>0.05</v>
      </c>
      <c r="E243" s="11" t="s">
        <v>226</v>
      </c>
      <c r="F243" s="11" t="s">
        <v>283</v>
      </c>
      <c r="G243" s="15" t="s">
        <v>234</v>
      </c>
      <c r="H243" s="15" t="str">
        <f t="shared" si="4"/>
        <v>PACW</v>
      </c>
      <c r="I243" s="15" t="s">
        <v>287</v>
      </c>
      <c r="J243" s="11" t="s">
        <v>226</v>
      </c>
      <c r="K243" s="21"/>
      <c r="L243" s="21">
        <v>1</v>
      </c>
      <c r="M243" s="22"/>
    </row>
    <row r="244" spans="1:13" x14ac:dyDescent="0.2">
      <c r="A244" s="18" t="s">
        <v>62</v>
      </c>
      <c r="B244" s="11" t="s">
        <v>241</v>
      </c>
      <c r="C244" s="19" t="s">
        <v>103</v>
      </c>
      <c r="D244" s="23">
        <v>0.05</v>
      </c>
      <c r="E244" s="11" t="s">
        <v>226</v>
      </c>
      <c r="F244" s="11" t="s">
        <v>283</v>
      </c>
      <c r="G244" s="15" t="s">
        <v>234</v>
      </c>
      <c r="H244" s="15" t="str">
        <f t="shared" si="4"/>
        <v>PACW</v>
      </c>
      <c r="I244" s="15" t="s">
        <v>287</v>
      </c>
      <c r="J244" s="11" t="s">
        <v>226</v>
      </c>
      <c r="K244" s="21"/>
      <c r="L244" s="21">
        <v>1</v>
      </c>
      <c r="M244" s="22"/>
    </row>
    <row r="245" spans="1:13" x14ac:dyDescent="0.2">
      <c r="A245" s="18" t="s">
        <v>62</v>
      </c>
      <c r="B245" s="11" t="s">
        <v>241</v>
      </c>
      <c r="C245" s="19" t="s">
        <v>103</v>
      </c>
      <c r="D245" s="23">
        <v>0.05</v>
      </c>
      <c r="E245" s="11" t="s">
        <v>226</v>
      </c>
      <c r="F245" s="11" t="s">
        <v>283</v>
      </c>
      <c r="G245" s="15" t="s">
        <v>237</v>
      </c>
      <c r="H245" s="15" t="str">
        <f t="shared" si="4"/>
        <v>PACE</v>
      </c>
      <c r="I245" s="15" t="s">
        <v>266</v>
      </c>
      <c r="J245" s="11" t="s">
        <v>226</v>
      </c>
      <c r="K245" s="21"/>
      <c r="L245" s="21">
        <v>15</v>
      </c>
      <c r="M245" s="22">
        <v>44926</v>
      </c>
    </row>
    <row r="246" spans="1:13" x14ac:dyDescent="0.2">
      <c r="A246" s="18" t="s">
        <v>63</v>
      </c>
      <c r="B246" s="11">
        <v>38912</v>
      </c>
      <c r="C246" s="19" t="s">
        <v>5</v>
      </c>
      <c r="D246" s="23">
        <v>60.9</v>
      </c>
      <c r="E246" s="11">
        <v>39631</v>
      </c>
      <c r="F246" s="11" t="s">
        <v>284</v>
      </c>
      <c r="G246" s="15" t="s">
        <v>238</v>
      </c>
      <c r="H246" s="15" t="str">
        <f t="shared" si="4"/>
        <v>PACE</v>
      </c>
      <c r="I246" s="15" t="s">
        <v>266</v>
      </c>
      <c r="J246" s="11">
        <v>39631</v>
      </c>
      <c r="K246" s="21">
        <f>(M246-E246)/365</f>
        <v>25.013698630136986</v>
      </c>
      <c r="L246" s="21"/>
      <c r="M246" s="22">
        <v>48761</v>
      </c>
    </row>
    <row r="247" spans="1:13" x14ac:dyDescent="0.2">
      <c r="A247" s="18" t="s">
        <v>64</v>
      </c>
      <c r="B247" s="11">
        <v>38921</v>
      </c>
      <c r="C247" s="19" t="s">
        <v>5</v>
      </c>
      <c r="D247" s="23">
        <v>79.8</v>
      </c>
      <c r="E247" s="11">
        <v>39720</v>
      </c>
      <c r="F247" s="11" t="s">
        <v>284</v>
      </c>
      <c r="G247" s="15" t="s">
        <v>238</v>
      </c>
      <c r="H247" s="15" t="str">
        <f t="shared" si="4"/>
        <v>PACE</v>
      </c>
      <c r="I247" s="15" t="s">
        <v>266</v>
      </c>
      <c r="J247" s="11">
        <v>39720</v>
      </c>
      <c r="K247" s="21">
        <f>(M247-E247)/365</f>
        <v>25.016438356164382</v>
      </c>
      <c r="L247" s="21"/>
      <c r="M247" s="22">
        <v>48851</v>
      </c>
    </row>
    <row r="248" spans="1:13" x14ac:dyDescent="0.2">
      <c r="A248" s="18" t="s">
        <v>65</v>
      </c>
      <c r="B248" s="11">
        <v>40865</v>
      </c>
      <c r="C248" s="19" t="s">
        <v>5</v>
      </c>
      <c r="D248" s="23">
        <v>10</v>
      </c>
      <c r="E248" s="11" t="s">
        <v>247</v>
      </c>
      <c r="F248" s="11" t="s">
        <v>283</v>
      </c>
      <c r="G248" s="15" t="s">
        <v>234</v>
      </c>
      <c r="H248" s="15" t="str">
        <f t="shared" si="4"/>
        <v>PACW</v>
      </c>
      <c r="I248" s="15" t="s">
        <v>255</v>
      </c>
      <c r="J248" s="11">
        <v>41153</v>
      </c>
      <c r="K248" s="21">
        <v>20</v>
      </c>
      <c r="L248" s="21"/>
      <c r="M248" s="22"/>
    </row>
    <row r="249" spans="1:13" x14ac:dyDescent="0.2">
      <c r="A249" s="18" t="s">
        <v>66</v>
      </c>
      <c r="B249" s="11">
        <v>31225</v>
      </c>
      <c r="C249" s="19" t="s">
        <v>103</v>
      </c>
      <c r="D249" s="23">
        <v>0.35</v>
      </c>
      <c r="E249" s="11">
        <v>31503</v>
      </c>
      <c r="F249" s="11" t="s">
        <v>240</v>
      </c>
      <c r="G249" s="15" t="s">
        <v>234</v>
      </c>
      <c r="H249" s="15" t="str">
        <f t="shared" si="4"/>
        <v>PACW</v>
      </c>
      <c r="I249" s="15" t="s">
        <v>266</v>
      </c>
      <c r="J249" s="11">
        <v>31225</v>
      </c>
      <c r="K249" s="21">
        <f>(M249-E249)/365</f>
        <v>35.104109589041094</v>
      </c>
      <c r="L249" s="21"/>
      <c r="M249" s="22">
        <v>44316</v>
      </c>
    </row>
    <row r="250" spans="1:13" x14ac:dyDescent="0.2">
      <c r="A250" s="10" t="s">
        <v>151</v>
      </c>
      <c r="B250" s="14">
        <v>30823</v>
      </c>
      <c r="C250" s="12" t="s">
        <v>5</v>
      </c>
      <c r="D250" s="13" t="s">
        <v>138</v>
      </c>
      <c r="E250" s="14">
        <v>42735</v>
      </c>
      <c r="F250" s="14" t="s">
        <v>240</v>
      </c>
      <c r="G250" s="15" t="s">
        <v>234</v>
      </c>
      <c r="H250" s="15" t="str">
        <f t="shared" si="4"/>
        <v>PACW</v>
      </c>
      <c r="I250" s="15"/>
      <c r="J250" s="14">
        <v>30823</v>
      </c>
      <c r="K250" s="21">
        <f>(M250-E250)/365</f>
        <v>14.887671232876713</v>
      </c>
      <c r="L250" s="16"/>
      <c r="M250" s="17">
        <v>48169</v>
      </c>
    </row>
    <row r="251" spans="1:13" x14ac:dyDescent="0.2">
      <c r="A251" s="18" t="s">
        <v>176</v>
      </c>
      <c r="B251" s="11">
        <v>42153</v>
      </c>
      <c r="C251" s="19" t="s">
        <v>31</v>
      </c>
      <c r="D251" s="20">
        <v>8</v>
      </c>
      <c r="E251" s="28" t="s">
        <v>247</v>
      </c>
      <c r="F251" s="11" t="s">
        <v>283</v>
      </c>
      <c r="G251" s="15" t="s">
        <v>234</v>
      </c>
      <c r="H251" s="15" t="str">
        <f t="shared" si="4"/>
        <v>PACW</v>
      </c>
      <c r="I251" s="15" t="s">
        <v>255</v>
      </c>
      <c r="J251" s="11">
        <v>42735</v>
      </c>
      <c r="K251" s="21">
        <v>15</v>
      </c>
      <c r="L251" s="30"/>
      <c r="M251" s="31"/>
    </row>
    <row r="252" spans="1:13" x14ac:dyDescent="0.2">
      <c r="A252" s="18" t="s">
        <v>171</v>
      </c>
      <c r="B252" s="11">
        <v>42153</v>
      </c>
      <c r="C252" s="19" t="s">
        <v>31</v>
      </c>
      <c r="D252" s="20">
        <v>9.9</v>
      </c>
      <c r="E252" s="11">
        <v>42735</v>
      </c>
      <c r="F252" s="11" t="s">
        <v>283</v>
      </c>
      <c r="G252" s="15" t="s">
        <v>234</v>
      </c>
      <c r="H252" s="15" t="str">
        <f t="shared" si="4"/>
        <v>PACW</v>
      </c>
      <c r="I252" s="15" t="s">
        <v>266</v>
      </c>
      <c r="J252" s="11">
        <v>42735</v>
      </c>
      <c r="K252" s="21">
        <v>15</v>
      </c>
      <c r="L252" s="21"/>
      <c r="M252" s="22">
        <v>48169</v>
      </c>
    </row>
    <row r="253" spans="1:13" x14ac:dyDescent="0.2">
      <c r="A253" s="18" t="s">
        <v>172</v>
      </c>
      <c r="B253" s="11">
        <v>42153</v>
      </c>
      <c r="C253" s="19" t="s">
        <v>31</v>
      </c>
      <c r="D253" s="20">
        <v>6</v>
      </c>
      <c r="E253" s="11">
        <v>43523</v>
      </c>
      <c r="F253" s="11" t="s">
        <v>283</v>
      </c>
      <c r="G253" s="15" t="s">
        <v>234</v>
      </c>
      <c r="H253" s="15" t="str">
        <f t="shared" si="4"/>
        <v>PACW</v>
      </c>
      <c r="I253" s="15" t="s">
        <v>266</v>
      </c>
      <c r="J253" s="11">
        <v>43312</v>
      </c>
      <c r="K253" s="21">
        <v>15</v>
      </c>
      <c r="L253" s="30"/>
      <c r="M253" s="22">
        <v>48169</v>
      </c>
    </row>
    <row r="254" spans="1:13" x14ac:dyDescent="0.2">
      <c r="A254" s="18" t="s">
        <v>173</v>
      </c>
      <c r="B254" s="11">
        <v>42184</v>
      </c>
      <c r="C254" s="19" t="s">
        <v>31</v>
      </c>
      <c r="D254" s="20">
        <v>2.99</v>
      </c>
      <c r="E254" s="28" t="s">
        <v>247</v>
      </c>
      <c r="F254" s="11" t="s">
        <v>283</v>
      </c>
      <c r="G254" s="15" t="s">
        <v>234</v>
      </c>
      <c r="H254" s="15" t="str">
        <f t="shared" si="4"/>
        <v>PACW</v>
      </c>
      <c r="I254" s="15" t="s">
        <v>255</v>
      </c>
      <c r="J254" s="11">
        <v>42735</v>
      </c>
      <c r="K254" s="21">
        <v>15</v>
      </c>
      <c r="L254" s="30"/>
      <c r="M254" s="31"/>
    </row>
    <row r="255" spans="1:13" x14ac:dyDescent="0.2">
      <c r="A255" s="18" t="s">
        <v>174</v>
      </c>
      <c r="B255" s="11">
        <v>42153</v>
      </c>
      <c r="C255" s="19" t="s">
        <v>31</v>
      </c>
      <c r="D255" s="20">
        <v>9.9</v>
      </c>
      <c r="E255" s="33">
        <v>43099</v>
      </c>
      <c r="F255" s="11" t="s">
        <v>283</v>
      </c>
      <c r="G255" s="15" t="s">
        <v>234</v>
      </c>
      <c r="H255" s="15" t="str">
        <f t="shared" si="4"/>
        <v>PACW</v>
      </c>
      <c r="I255" s="15" t="s">
        <v>266</v>
      </c>
      <c r="J255" s="11">
        <v>42987</v>
      </c>
      <c r="K255" s="21">
        <v>15</v>
      </c>
      <c r="L255" s="30"/>
      <c r="M255" s="22">
        <v>48169</v>
      </c>
    </row>
    <row r="256" spans="1:13" x14ac:dyDescent="0.2">
      <c r="A256" s="18" t="s">
        <v>175</v>
      </c>
      <c r="B256" s="11">
        <v>42184</v>
      </c>
      <c r="C256" s="19" t="s">
        <v>31</v>
      </c>
      <c r="D256" s="20">
        <v>6.6</v>
      </c>
      <c r="E256" s="33">
        <v>43434</v>
      </c>
      <c r="F256" s="11" t="s">
        <v>283</v>
      </c>
      <c r="G256" s="15" t="s">
        <v>234</v>
      </c>
      <c r="H256" s="15" t="str">
        <f t="shared" si="4"/>
        <v>PACW</v>
      </c>
      <c r="I256" s="15" t="s">
        <v>266</v>
      </c>
      <c r="J256" s="11">
        <v>43312</v>
      </c>
      <c r="K256" s="21">
        <v>15</v>
      </c>
      <c r="L256" s="30"/>
      <c r="M256" s="22">
        <v>48169</v>
      </c>
    </row>
    <row r="257" spans="1:13" x14ac:dyDescent="0.2">
      <c r="A257" s="18" t="s">
        <v>67</v>
      </c>
      <c r="B257" s="11">
        <v>31475</v>
      </c>
      <c r="C257" s="19" t="s">
        <v>103</v>
      </c>
      <c r="D257" s="23">
        <v>0.26</v>
      </c>
      <c r="E257" s="11">
        <v>31778</v>
      </c>
      <c r="F257" s="11" t="s">
        <v>240</v>
      </c>
      <c r="G257" s="15" t="s">
        <v>237</v>
      </c>
      <c r="H257" s="15" t="str">
        <f t="shared" si="4"/>
        <v>PACE</v>
      </c>
      <c r="I257" s="15" t="s">
        <v>266</v>
      </c>
      <c r="J257" s="11">
        <v>31475</v>
      </c>
      <c r="K257" s="21">
        <f>(M257-E257)/365</f>
        <v>35.106849315068494</v>
      </c>
      <c r="L257" s="21"/>
      <c r="M257" s="22">
        <v>44592</v>
      </c>
    </row>
    <row r="258" spans="1:13" x14ac:dyDescent="0.2">
      <c r="A258" s="18" t="s">
        <v>177</v>
      </c>
      <c r="B258" s="11">
        <v>41869</v>
      </c>
      <c r="C258" s="19" t="s">
        <v>31</v>
      </c>
      <c r="D258" s="20">
        <v>5</v>
      </c>
      <c r="E258" s="11" t="s">
        <v>247</v>
      </c>
      <c r="F258" s="11" t="s">
        <v>283</v>
      </c>
      <c r="G258" s="15" t="s">
        <v>234</v>
      </c>
      <c r="H258" s="15" t="str">
        <f t="shared" ref="H258:H321" si="5">IF(G258="WA","PACW",IF(G258="CA","PACW",IF(G258="OR","PACW","PACE")))</f>
        <v>PACW</v>
      </c>
      <c r="I258" s="15" t="s">
        <v>255</v>
      </c>
      <c r="J258" s="11">
        <v>42735</v>
      </c>
      <c r="K258" s="21">
        <v>20</v>
      </c>
      <c r="L258" s="21"/>
      <c r="M258" s="22"/>
    </row>
    <row r="259" spans="1:13" x14ac:dyDescent="0.2">
      <c r="A259" s="18" t="s">
        <v>178</v>
      </c>
      <c r="B259" s="11">
        <v>41850</v>
      </c>
      <c r="C259" s="19" t="s">
        <v>31</v>
      </c>
      <c r="D259" s="20">
        <v>8</v>
      </c>
      <c r="E259" s="11">
        <v>42704</v>
      </c>
      <c r="F259" s="11" t="s">
        <v>283</v>
      </c>
      <c r="G259" s="15" t="s">
        <v>234</v>
      </c>
      <c r="H259" s="15" t="str">
        <f t="shared" si="5"/>
        <v>PACW</v>
      </c>
      <c r="I259" s="15" t="s">
        <v>266</v>
      </c>
      <c r="J259" s="11">
        <v>42735</v>
      </c>
      <c r="K259" s="21">
        <f>(M259-E259)/365</f>
        <v>20.013698630136986</v>
      </c>
      <c r="L259" s="21"/>
      <c r="M259" s="22">
        <v>50009</v>
      </c>
    </row>
    <row r="260" spans="1:13" x14ac:dyDescent="0.2">
      <c r="A260" s="18" t="s">
        <v>179</v>
      </c>
      <c r="B260" s="11">
        <v>41850</v>
      </c>
      <c r="C260" s="19" t="s">
        <v>31</v>
      </c>
      <c r="D260" s="20">
        <v>10</v>
      </c>
      <c r="E260" s="11" t="s">
        <v>247</v>
      </c>
      <c r="F260" s="11" t="s">
        <v>283</v>
      </c>
      <c r="G260" s="15" t="s">
        <v>234</v>
      </c>
      <c r="H260" s="15" t="str">
        <f t="shared" si="5"/>
        <v>PACW</v>
      </c>
      <c r="I260" s="15" t="s">
        <v>255</v>
      </c>
      <c r="J260" s="11">
        <v>42735</v>
      </c>
      <c r="K260" s="21">
        <v>20</v>
      </c>
      <c r="L260" s="21"/>
      <c r="M260" s="22"/>
    </row>
    <row r="261" spans="1:13" x14ac:dyDescent="0.2">
      <c r="A261" s="18" t="s">
        <v>180</v>
      </c>
      <c r="B261" s="11">
        <v>42215</v>
      </c>
      <c r="C261" s="19" t="s">
        <v>31</v>
      </c>
      <c r="D261" s="20">
        <v>7</v>
      </c>
      <c r="E261" s="11" t="s">
        <v>247</v>
      </c>
      <c r="F261" s="11" t="s">
        <v>283</v>
      </c>
      <c r="G261" s="15" t="s">
        <v>234</v>
      </c>
      <c r="H261" s="15" t="str">
        <f t="shared" si="5"/>
        <v>PACW</v>
      </c>
      <c r="I261" s="15" t="s">
        <v>255</v>
      </c>
      <c r="J261" s="11">
        <v>42735</v>
      </c>
      <c r="K261" s="21">
        <v>20</v>
      </c>
      <c r="L261" s="21"/>
      <c r="M261" s="22"/>
    </row>
    <row r="262" spans="1:13" x14ac:dyDescent="0.2">
      <c r="A262" s="18" t="s">
        <v>68</v>
      </c>
      <c r="B262" s="11">
        <v>41010</v>
      </c>
      <c r="C262" s="19" t="s">
        <v>242</v>
      </c>
      <c r="D262" s="23">
        <v>10</v>
      </c>
      <c r="E262" s="11" t="s">
        <v>247</v>
      </c>
      <c r="F262" s="11" t="s">
        <v>283</v>
      </c>
      <c r="G262" s="15" t="s">
        <v>234</v>
      </c>
      <c r="H262" s="15" t="str">
        <f t="shared" si="5"/>
        <v>PACW</v>
      </c>
      <c r="I262" s="15" t="s">
        <v>255</v>
      </c>
      <c r="J262" s="11">
        <v>41580</v>
      </c>
      <c r="K262" s="21">
        <v>20</v>
      </c>
      <c r="L262" s="21"/>
      <c r="M262" s="22"/>
    </row>
    <row r="263" spans="1:13" x14ac:dyDescent="0.2">
      <c r="A263" s="18" t="s">
        <v>181</v>
      </c>
      <c r="B263" s="11">
        <v>42166</v>
      </c>
      <c r="C263" s="19" t="s">
        <v>31</v>
      </c>
      <c r="D263" s="20">
        <v>10</v>
      </c>
      <c r="E263" s="11" t="s">
        <v>247</v>
      </c>
      <c r="F263" s="11" t="s">
        <v>283</v>
      </c>
      <c r="G263" s="15" t="s">
        <v>234</v>
      </c>
      <c r="H263" s="15" t="str">
        <f t="shared" si="5"/>
        <v>PACW</v>
      </c>
      <c r="I263" s="15" t="s">
        <v>255</v>
      </c>
      <c r="J263" s="11">
        <v>42675</v>
      </c>
      <c r="K263" s="21">
        <v>20</v>
      </c>
      <c r="L263" s="21"/>
      <c r="M263" s="22"/>
    </row>
    <row r="264" spans="1:13" x14ac:dyDescent="0.2">
      <c r="A264" s="18" t="s">
        <v>182</v>
      </c>
      <c r="B264" s="11">
        <v>42166</v>
      </c>
      <c r="C264" s="19" t="s">
        <v>31</v>
      </c>
      <c r="D264" s="20">
        <v>10</v>
      </c>
      <c r="E264" s="11" t="s">
        <v>289</v>
      </c>
      <c r="F264" s="11" t="s">
        <v>283</v>
      </c>
      <c r="G264" s="15" t="s">
        <v>234</v>
      </c>
      <c r="H264" s="15" t="str">
        <f t="shared" si="5"/>
        <v>PACW</v>
      </c>
      <c r="I264" s="15" t="s">
        <v>254</v>
      </c>
      <c r="J264" s="11">
        <v>43039</v>
      </c>
      <c r="K264" s="21">
        <v>20</v>
      </c>
      <c r="L264" s="21"/>
      <c r="M264" s="11">
        <v>49979</v>
      </c>
    </row>
    <row r="265" spans="1:13" x14ac:dyDescent="0.2">
      <c r="A265" s="18" t="s">
        <v>183</v>
      </c>
      <c r="B265" s="11">
        <v>42166</v>
      </c>
      <c r="C265" s="19" t="s">
        <v>31</v>
      </c>
      <c r="D265" s="20">
        <v>10</v>
      </c>
      <c r="E265" s="11">
        <v>43099</v>
      </c>
      <c r="F265" s="11" t="s">
        <v>283</v>
      </c>
      <c r="G265" s="15" t="s">
        <v>234</v>
      </c>
      <c r="H265" s="15" t="str">
        <f t="shared" si="5"/>
        <v>PACW</v>
      </c>
      <c r="I265" s="15" t="s">
        <v>254</v>
      </c>
      <c r="J265" s="11">
        <v>43084</v>
      </c>
      <c r="K265" s="21">
        <v>20</v>
      </c>
      <c r="L265" s="21"/>
      <c r="M265" s="11">
        <v>49979</v>
      </c>
    </row>
    <row r="266" spans="1:13" x14ac:dyDescent="0.2">
      <c r="A266" s="18" t="s">
        <v>184</v>
      </c>
      <c r="B266" s="11">
        <v>42172</v>
      </c>
      <c r="C266" s="19" t="s">
        <v>31</v>
      </c>
      <c r="D266" s="20">
        <v>10</v>
      </c>
      <c r="E266" s="11" t="s">
        <v>247</v>
      </c>
      <c r="F266" s="11" t="s">
        <v>283</v>
      </c>
      <c r="G266" s="15" t="s">
        <v>234</v>
      </c>
      <c r="H266" s="15" t="str">
        <f t="shared" si="5"/>
        <v>PACW</v>
      </c>
      <c r="I266" s="15" t="s">
        <v>255</v>
      </c>
      <c r="J266" s="11">
        <v>42675</v>
      </c>
      <c r="K266" s="21">
        <v>20</v>
      </c>
      <c r="L266" s="21"/>
      <c r="M266" s="11"/>
    </row>
    <row r="267" spans="1:13" x14ac:dyDescent="0.2">
      <c r="A267" s="18" t="s">
        <v>185</v>
      </c>
      <c r="B267" s="11">
        <v>42172</v>
      </c>
      <c r="C267" s="19" t="s">
        <v>31</v>
      </c>
      <c r="D267" s="20">
        <v>8</v>
      </c>
      <c r="E267" s="11">
        <v>43112</v>
      </c>
      <c r="F267" s="11" t="s">
        <v>283</v>
      </c>
      <c r="G267" s="15" t="s">
        <v>234</v>
      </c>
      <c r="H267" s="15" t="str">
        <f t="shared" si="5"/>
        <v>PACW</v>
      </c>
      <c r="I267" s="15" t="s">
        <v>254</v>
      </c>
      <c r="J267" s="11">
        <v>43084</v>
      </c>
      <c r="K267" s="21">
        <v>20</v>
      </c>
      <c r="L267" s="21"/>
      <c r="M267" s="11">
        <v>49979</v>
      </c>
    </row>
    <row r="268" spans="1:13" x14ac:dyDescent="0.2">
      <c r="A268" s="18" t="s">
        <v>186</v>
      </c>
      <c r="B268" s="11">
        <v>42172</v>
      </c>
      <c r="C268" s="19" t="s">
        <v>31</v>
      </c>
      <c r="D268" s="20">
        <v>10</v>
      </c>
      <c r="E268" s="11">
        <v>43087</v>
      </c>
      <c r="F268" s="11" t="s">
        <v>283</v>
      </c>
      <c r="G268" s="15" t="s">
        <v>234</v>
      </c>
      <c r="H268" s="15" t="str">
        <f t="shared" si="5"/>
        <v>PACW</v>
      </c>
      <c r="I268" s="15" t="s">
        <v>254</v>
      </c>
      <c r="J268" s="11">
        <v>43084</v>
      </c>
      <c r="K268" s="21">
        <v>20</v>
      </c>
      <c r="L268" s="21"/>
      <c r="M268" s="11">
        <v>49979</v>
      </c>
    </row>
    <row r="269" spans="1:13" x14ac:dyDescent="0.2">
      <c r="A269" s="18" t="s">
        <v>187</v>
      </c>
      <c r="B269" s="11">
        <v>42172</v>
      </c>
      <c r="C269" s="19" t="s">
        <v>31</v>
      </c>
      <c r="D269" s="20">
        <v>10</v>
      </c>
      <c r="E269" s="11" t="s">
        <v>247</v>
      </c>
      <c r="F269" s="11" t="s">
        <v>283</v>
      </c>
      <c r="G269" s="15" t="s">
        <v>234</v>
      </c>
      <c r="H269" s="15" t="str">
        <f t="shared" si="5"/>
        <v>PACW</v>
      </c>
      <c r="I269" s="15" t="s">
        <v>254</v>
      </c>
      <c r="J269" s="11">
        <v>43039</v>
      </c>
      <c r="K269" s="21">
        <v>20</v>
      </c>
      <c r="L269" s="21"/>
      <c r="M269" s="11">
        <v>49979</v>
      </c>
    </row>
    <row r="270" spans="1:13" x14ac:dyDescent="0.2">
      <c r="A270" s="18" t="s">
        <v>188</v>
      </c>
      <c r="B270" s="11">
        <v>42166</v>
      </c>
      <c r="C270" s="19" t="s">
        <v>31</v>
      </c>
      <c r="D270" s="20">
        <v>10</v>
      </c>
      <c r="E270" s="11">
        <v>43173</v>
      </c>
      <c r="F270" s="11" t="s">
        <v>283</v>
      </c>
      <c r="G270" s="15" t="s">
        <v>234</v>
      </c>
      <c r="H270" s="15" t="str">
        <f t="shared" si="5"/>
        <v>PACW</v>
      </c>
      <c r="I270" s="15" t="s">
        <v>254</v>
      </c>
      <c r="J270" s="11">
        <v>43084</v>
      </c>
      <c r="K270" s="21">
        <v>20</v>
      </c>
      <c r="L270" s="21"/>
      <c r="M270" s="11">
        <v>49979</v>
      </c>
    </row>
    <row r="271" spans="1:13" x14ac:dyDescent="0.2">
      <c r="A271" s="18" t="s">
        <v>270</v>
      </c>
      <c r="B271" s="11">
        <v>42551</v>
      </c>
      <c r="C271" s="19" t="s">
        <v>5</v>
      </c>
      <c r="D271" s="20">
        <v>10</v>
      </c>
      <c r="E271" s="11" t="s">
        <v>289</v>
      </c>
      <c r="F271" s="11" t="s">
        <v>283</v>
      </c>
      <c r="G271" s="15" t="s">
        <v>234</v>
      </c>
      <c r="H271" s="15" t="str">
        <f t="shared" si="5"/>
        <v>PACW</v>
      </c>
      <c r="I271" s="15" t="s">
        <v>260</v>
      </c>
      <c r="J271" s="11">
        <v>44105</v>
      </c>
      <c r="K271" s="21">
        <v>20</v>
      </c>
      <c r="L271" s="21"/>
      <c r="M271" s="11">
        <v>51409</v>
      </c>
    </row>
    <row r="272" spans="1:13" x14ac:dyDescent="0.2">
      <c r="A272" s="18" t="s">
        <v>271</v>
      </c>
      <c r="B272" s="11">
        <v>42551</v>
      </c>
      <c r="C272" s="19" t="s">
        <v>5</v>
      </c>
      <c r="D272" s="20">
        <v>10</v>
      </c>
      <c r="E272" s="11" t="s">
        <v>289</v>
      </c>
      <c r="F272" s="11" t="s">
        <v>283</v>
      </c>
      <c r="G272" s="15" t="s">
        <v>234</v>
      </c>
      <c r="H272" s="15" t="str">
        <f t="shared" si="5"/>
        <v>PACW</v>
      </c>
      <c r="I272" s="15" t="s">
        <v>260</v>
      </c>
      <c r="J272" s="11">
        <v>44105</v>
      </c>
      <c r="K272" s="21">
        <v>20</v>
      </c>
      <c r="L272" s="21"/>
      <c r="M272" s="11">
        <v>51409</v>
      </c>
    </row>
    <row r="273" spans="1:13" x14ac:dyDescent="0.2">
      <c r="A273" s="18" t="s">
        <v>272</v>
      </c>
      <c r="B273" s="11">
        <v>42551</v>
      </c>
      <c r="C273" s="19" t="s">
        <v>5</v>
      </c>
      <c r="D273" s="20">
        <v>10</v>
      </c>
      <c r="E273" s="11" t="s">
        <v>289</v>
      </c>
      <c r="F273" s="11" t="s">
        <v>283</v>
      </c>
      <c r="G273" s="15" t="s">
        <v>234</v>
      </c>
      <c r="H273" s="15" t="str">
        <f t="shared" si="5"/>
        <v>PACW</v>
      </c>
      <c r="I273" s="15" t="s">
        <v>260</v>
      </c>
      <c r="J273" s="11">
        <v>44105</v>
      </c>
      <c r="K273" s="21">
        <v>20</v>
      </c>
      <c r="L273" s="21"/>
      <c r="M273" s="11">
        <v>51409</v>
      </c>
    </row>
    <row r="274" spans="1:13" x14ac:dyDescent="0.2">
      <c r="A274" s="18" t="s">
        <v>273</v>
      </c>
      <c r="B274" s="11">
        <v>42551</v>
      </c>
      <c r="C274" s="19" t="s">
        <v>5</v>
      </c>
      <c r="D274" s="20">
        <v>10</v>
      </c>
      <c r="E274" s="11" t="s">
        <v>289</v>
      </c>
      <c r="F274" s="11" t="s">
        <v>283</v>
      </c>
      <c r="G274" s="15" t="s">
        <v>234</v>
      </c>
      <c r="H274" s="15" t="str">
        <f t="shared" si="5"/>
        <v>PACW</v>
      </c>
      <c r="I274" s="15" t="s">
        <v>260</v>
      </c>
      <c r="J274" s="11">
        <v>44105</v>
      </c>
      <c r="K274" s="21">
        <v>20</v>
      </c>
      <c r="L274" s="21"/>
      <c r="M274" s="11">
        <v>51409</v>
      </c>
    </row>
    <row r="275" spans="1:13" x14ac:dyDescent="0.2">
      <c r="A275" s="18" t="s">
        <v>69</v>
      </c>
      <c r="B275" s="11">
        <v>38945</v>
      </c>
      <c r="C275" s="19" t="s">
        <v>104</v>
      </c>
      <c r="D275" s="23">
        <v>3.2</v>
      </c>
      <c r="E275" s="11">
        <v>39099</v>
      </c>
      <c r="F275" s="11" t="s">
        <v>283</v>
      </c>
      <c r="G275" s="15" t="s">
        <v>234</v>
      </c>
      <c r="H275" s="15" t="str">
        <f t="shared" si="5"/>
        <v>PACW</v>
      </c>
      <c r="I275" s="15" t="s">
        <v>266</v>
      </c>
      <c r="J275" s="11">
        <v>39332</v>
      </c>
      <c r="K275" s="21">
        <f t="shared" ref="K275:K281" si="6">(M275-E275)/365</f>
        <v>15.545205479452054</v>
      </c>
      <c r="L275" s="21"/>
      <c r="M275" s="22">
        <v>44773</v>
      </c>
    </row>
    <row r="276" spans="1:13" x14ac:dyDescent="0.2">
      <c r="A276" s="18" t="s">
        <v>70</v>
      </c>
      <c r="B276" s="11">
        <v>40277</v>
      </c>
      <c r="C276" s="19" t="s">
        <v>242</v>
      </c>
      <c r="D276" s="23">
        <v>0.28000000000000003</v>
      </c>
      <c r="E276" s="11">
        <v>40277</v>
      </c>
      <c r="F276" s="11" t="s">
        <v>283</v>
      </c>
      <c r="G276" s="15" t="s">
        <v>234</v>
      </c>
      <c r="H276" s="15" t="str">
        <f t="shared" si="5"/>
        <v>PACW</v>
      </c>
      <c r="I276" s="15" t="s">
        <v>266</v>
      </c>
      <c r="J276" s="11">
        <v>40283</v>
      </c>
      <c r="K276" s="21">
        <f t="shared" si="6"/>
        <v>19.950684931506849</v>
      </c>
      <c r="L276" s="21"/>
      <c r="M276" s="22">
        <v>47559</v>
      </c>
    </row>
    <row r="277" spans="1:13" x14ac:dyDescent="0.2">
      <c r="A277" s="18" t="s">
        <v>71</v>
      </c>
      <c r="B277" s="11">
        <v>40505</v>
      </c>
      <c r="C277" s="19" t="s">
        <v>33</v>
      </c>
      <c r="D277" s="23">
        <v>6.5</v>
      </c>
      <c r="E277" s="11">
        <v>40494</v>
      </c>
      <c r="F277" s="11" t="s">
        <v>283</v>
      </c>
      <c r="G277" s="15" t="s">
        <v>234</v>
      </c>
      <c r="H277" s="15" t="str">
        <f t="shared" si="5"/>
        <v>PACW</v>
      </c>
      <c r="I277" s="15" t="s">
        <v>266</v>
      </c>
      <c r="J277" s="11">
        <v>40558</v>
      </c>
      <c r="K277" s="21">
        <f t="shared" si="6"/>
        <v>9.6383561643835609</v>
      </c>
      <c r="L277" s="21"/>
      <c r="M277" s="22">
        <v>44012</v>
      </c>
    </row>
    <row r="278" spans="1:13" x14ac:dyDescent="0.2">
      <c r="A278" s="18" t="s">
        <v>72</v>
      </c>
      <c r="B278" s="11">
        <v>39801</v>
      </c>
      <c r="C278" s="19" t="s">
        <v>5</v>
      </c>
      <c r="D278" s="23">
        <v>9.9</v>
      </c>
      <c r="E278" s="11">
        <v>40026</v>
      </c>
      <c r="F278" s="11" t="s">
        <v>283</v>
      </c>
      <c r="G278" s="15" t="s">
        <v>234</v>
      </c>
      <c r="H278" s="15" t="str">
        <f t="shared" si="5"/>
        <v>PACW</v>
      </c>
      <c r="I278" s="15" t="s">
        <v>266</v>
      </c>
      <c r="J278" s="11">
        <v>39903</v>
      </c>
      <c r="K278" s="21">
        <f t="shared" si="6"/>
        <v>19.471232876712328</v>
      </c>
      <c r="L278" s="21"/>
      <c r="M278" s="22">
        <v>47133</v>
      </c>
    </row>
    <row r="279" spans="1:13" x14ac:dyDescent="0.2">
      <c r="A279" s="18" t="s">
        <v>189</v>
      </c>
      <c r="B279" s="11">
        <v>41730</v>
      </c>
      <c r="C279" s="19" t="s">
        <v>5</v>
      </c>
      <c r="D279" s="20">
        <v>10</v>
      </c>
      <c r="E279" s="11">
        <v>43435</v>
      </c>
      <c r="F279" s="11" t="s">
        <v>283</v>
      </c>
      <c r="G279" s="15" t="s">
        <v>234</v>
      </c>
      <c r="H279" s="15" t="str">
        <f t="shared" si="5"/>
        <v>PACW</v>
      </c>
      <c r="I279" s="15" t="s">
        <v>254</v>
      </c>
      <c r="J279" s="11">
        <v>42248</v>
      </c>
      <c r="K279" s="21">
        <f t="shared" si="6"/>
        <v>11.756164383561643</v>
      </c>
      <c r="L279" s="21"/>
      <c r="M279" s="22">
        <v>47726</v>
      </c>
    </row>
    <row r="280" spans="1:13" x14ac:dyDescent="0.2">
      <c r="A280" s="18" t="s">
        <v>190</v>
      </c>
      <c r="B280" s="11">
        <v>42184</v>
      </c>
      <c r="C280" s="19" t="s">
        <v>31</v>
      </c>
      <c r="D280" s="20">
        <v>9.9</v>
      </c>
      <c r="E280" s="11">
        <v>42767</v>
      </c>
      <c r="F280" s="11" t="s">
        <v>283</v>
      </c>
      <c r="G280" s="15" t="s">
        <v>234</v>
      </c>
      <c r="H280" s="15" t="str">
        <f t="shared" si="5"/>
        <v>PACW</v>
      </c>
      <c r="I280" s="15" t="s">
        <v>266</v>
      </c>
      <c r="J280" s="11">
        <v>42692</v>
      </c>
      <c r="K280" s="21">
        <f t="shared" si="6"/>
        <v>14.8</v>
      </c>
      <c r="L280" s="21"/>
      <c r="M280" s="22">
        <v>48169</v>
      </c>
    </row>
    <row r="281" spans="1:13" x14ac:dyDescent="0.2">
      <c r="A281" s="18" t="s">
        <v>73</v>
      </c>
      <c r="B281" s="11">
        <v>39801</v>
      </c>
      <c r="C281" s="19" t="s">
        <v>5</v>
      </c>
      <c r="D281" s="23">
        <v>8.25</v>
      </c>
      <c r="E281" s="11">
        <v>40026</v>
      </c>
      <c r="F281" s="11" t="s">
        <v>283</v>
      </c>
      <c r="G281" s="15" t="s">
        <v>234</v>
      </c>
      <c r="H281" s="15" t="str">
        <f t="shared" si="5"/>
        <v>PACW</v>
      </c>
      <c r="I281" s="15" t="s">
        <v>266</v>
      </c>
      <c r="J281" s="11">
        <v>39903</v>
      </c>
      <c r="K281" s="21">
        <f t="shared" si="6"/>
        <v>19.490410958904111</v>
      </c>
      <c r="L281" s="21"/>
      <c r="M281" s="22">
        <v>47140</v>
      </c>
    </row>
    <row r="282" spans="1:13" x14ac:dyDescent="0.2">
      <c r="A282" s="10" t="s">
        <v>117</v>
      </c>
      <c r="B282" s="11">
        <v>30376</v>
      </c>
      <c r="C282" s="12" t="s">
        <v>103</v>
      </c>
      <c r="D282" s="13">
        <v>0.08</v>
      </c>
      <c r="E282" s="14">
        <v>30376</v>
      </c>
      <c r="F282" s="14" t="s">
        <v>240</v>
      </c>
      <c r="G282" s="15" t="s">
        <v>237</v>
      </c>
      <c r="H282" s="15" t="str">
        <f t="shared" si="5"/>
        <v>PACE</v>
      </c>
      <c r="I282" s="15" t="s">
        <v>253</v>
      </c>
      <c r="J282" s="14">
        <v>30376</v>
      </c>
      <c r="K282" s="21">
        <v>25</v>
      </c>
      <c r="L282" s="16"/>
      <c r="M282" s="17"/>
    </row>
    <row r="283" spans="1:13" x14ac:dyDescent="0.2">
      <c r="A283" s="18" t="s">
        <v>214</v>
      </c>
      <c r="B283" s="11">
        <v>41740</v>
      </c>
      <c r="C283" s="19" t="s">
        <v>31</v>
      </c>
      <c r="D283" s="20">
        <v>50</v>
      </c>
      <c r="E283" s="11">
        <v>42368</v>
      </c>
      <c r="F283" s="11" t="s">
        <v>284</v>
      </c>
      <c r="G283" s="15" t="s">
        <v>235</v>
      </c>
      <c r="H283" s="15" t="str">
        <f t="shared" si="5"/>
        <v>PACE</v>
      </c>
      <c r="I283" s="15" t="s">
        <v>266</v>
      </c>
      <c r="J283" s="11">
        <v>42369</v>
      </c>
      <c r="K283" s="21">
        <f>(M283-E283)/365</f>
        <v>20.013698630136986</v>
      </c>
      <c r="L283" s="21"/>
      <c r="M283" s="22">
        <v>49673</v>
      </c>
    </row>
    <row r="284" spans="1:13" x14ac:dyDescent="0.2">
      <c r="A284" s="18" t="s">
        <v>215</v>
      </c>
      <c r="B284" s="11">
        <v>42088</v>
      </c>
      <c r="C284" s="19" t="s">
        <v>31</v>
      </c>
      <c r="D284" s="20">
        <v>50</v>
      </c>
      <c r="E284" s="11">
        <v>42696</v>
      </c>
      <c r="F284" s="11" t="s">
        <v>284</v>
      </c>
      <c r="G284" s="15" t="s">
        <v>235</v>
      </c>
      <c r="H284" s="15" t="str">
        <f t="shared" si="5"/>
        <v>PACE</v>
      </c>
      <c r="I284" s="15" t="s">
        <v>266</v>
      </c>
      <c r="J284" s="11">
        <v>42705</v>
      </c>
      <c r="K284" s="21">
        <f>(M284-E284)/365</f>
        <v>20.035616438356165</v>
      </c>
      <c r="L284" s="21"/>
      <c r="M284" s="22">
        <v>50009</v>
      </c>
    </row>
    <row r="285" spans="1:13" x14ac:dyDescent="0.2">
      <c r="A285" s="18" t="s">
        <v>74</v>
      </c>
      <c r="B285" s="11">
        <v>40865</v>
      </c>
      <c r="C285" s="19" t="s">
        <v>5</v>
      </c>
      <c r="D285" s="23">
        <v>10</v>
      </c>
      <c r="E285" s="28" t="s">
        <v>247</v>
      </c>
      <c r="F285" s="11" t="s">
        <v>283</v>
      </c>
      <c r="G285" s="15" t="s">
        <v>234</v>
      </c>
      <c r="H285" s="15" t="str">
        <f t="shared" si="5"/>
        <v>PACW</v>
      </c>
      <c r="I285" s="15" t="s">
        <v>255</v>
      </c>
      <c r="J285" s="11">
        <v>41153</v>
      </c>
      <c r="K285" s="21">
        <v>20</v>
      </c>
      <c r="L285" s="30"/>
      <c r="M285" s="31"/>
    </row>
    <row r="286" spans="1:13" x14ac:dyDescent="0.2">
      <c r="A286" s="10" t="s">
        <v>135</v>
      </c>
      <c r="B286" s="11">
        <v>40469</v>
      </c>
      <c r="C286" s="12" t="s">
        <v>5</v>
      </c>
      <c r="D286" s="13">
        <v>49.5</v>
      </c>
      <c r="E286" s="28" t="s">
        <v>247</v>
      </c>
      <c r="F286" s="14" t="s">
        <v>284</v>
      </c>
      <c r="G286" s="15" t="s">
        <v>238</v>
      </c>
      <c r="H286" s="15" t="str">
        <f t="shared" si="5"/>
        <v>PACE</v>
      </c>
      <c r="I286" s="15" t="s">
        <v>255</v>
      </c>
      <c r="J286" s="14">
        <v>40908</v>
      </c>
      <c r="K286" s="21">
        <v>20</v>
      </c>
      <c r="L286" s="30"/>
      <c r="M286" s="31"/>
    </row>
    <row r="287" spans="1:13" x14ac:dyDescent="0.2">
      <c r="A287" s="10" t="s">
        <v>136</v>
      </c>
      <c r="B287" s="11">
        <v>40469</v>
      </c>
      <c r="C287" s="12" t="s">
        <v>5</v>
      </c>
      <c r="D287" s="13">
        <v>49.5</v>
      </c>
      <c r="E287" s="28" t="s">
        <v>247</v>
      </c>
      <c r="F287" s="14" t="s">
        <v>284</v>
      </c>
      <c r="G287" s="15" t="s">
        <v>238</v>
      </c>
      <c r="H287" s="15" t="str">
        <f t="shared" si="5"/>
        <v>PACE</v>
      </c>
      <c r="I287" s="15" t="s">
        <v>255</v>
      </c>
      <c r="J287" s="14">
        <v>41274</v>
      </c>
      <c r="K287" s="21">
        <v>20</v>
      </c>
      <c r="L287" s="30"/>
      <c r="M287" s="31"/>
    </row>
    <row r="288" spans="1:13" x14ac:dyDescent="0.2">
      <c r="A288" s="34" t="s">
        <v>223</v>
      </c>
      <c r="B288" s="11">
        <v>41740</v>
      </c>
      <c r="C288" s="19" t="s">
        <v>5</v>
      </c>
      <c r="D288" s="27">
        <v>80</v>
      </c>
      <c r="E288" s="11">
        <v>42670</v>
      </c>
      <c r="F288" s="11" t="s">
        <v>284</v>
      </c>
      <c r="G288" s="15" t="s">
        <v>238</v>
      </c>
      <c r="H288" s="15" t="str">
        <f t="shared" si="5"/>
        <v>PACE</v>
      </c>
      <c r="I288" s="15" t="s">
        <v>266</v>
      </c>
      <c r="J288" s="11">
        <v>42551</v>
      </c>
      <c r="K288" s="21">
        <f t="shared" ref="K288:K295" si="7">(M288-E288)/365</f>
        <v>20.010958904109589</v>
      </c>
      <c r="L288" s="21"/>
      <c r="M288" s="22">
        <v>49974</v>
      </c>
    </row>
    <row r="289" spans="1:13" x14ac:dyDescent="0.2">
      <c r="A289" s="18" t="s">
        <v>75</v>
      </c>
      <c r="B289" s="11">
        <v>40408</v>
      </c>
      <c r="C289" s="19" t="s">
        <v>5</v>
      </c>
      <c r="D289" s="23">
        <v>22.5</v>
      </c>
      <c r="E289" s="14">
        <v>40900</v>
      </c>
      <c r="F289" s="11" t="s">
        <v>283</v>
      </c>
      <c r="G289" s="15" t="s">
        <v>237</v>
      </c>
      <c r="H289" s="15" t="str">
        <f t="shared" si="5"/>
        <v>PACE</v>
      </c>
      <c r="I289" s="15" t="s">
        <v>266</v>
      </c>
      <c r="J289" s="11">
        <v>40900</v>
      </c>
      <c r="K289" s="21">
        <f t="shared" si="7"/>
        <v>20.010958904109589</v>
      </c>
      <c r="L289" s="16"/>
      <c r="M289" s="17">
        <v>48204</v>
      </c>
    </row>
    <row r="290" spans="1:13" x14ac:dyDescent="0.2">
      <c r="A290" s="18" t="s">
        <v>76</v>
      </c>
      <c r="B290" s="11">
        <v>40408</v>
      </c>
      <c r="C290" s="19" t="s">
        <v>5</v>
      </c>
      <c r="D290" s="23">
        <v>22.5</v>
      </c>
      <c r="E290" s="14">
        <v>40900</v>
      </c>
      <c r="F290" s="11" t="s">
        <v>283</v>
      </c>
      <c r="G290" s="15" t="s">
        <v>237</v>
      </c>
      <c r="H290" s="15" t="str">
        <f t="shared" si="5"/>
        <v>PACE</v>
      </c>
      <c r="I290" s="15" t="s">
        <v>266</v>
      </c>
      <c r="J290" s="11">
        <v>40900</v>
      </c>
      <c r="K290" s="21">
        <f t="shared" si="7"/>
        <v>20.010958904109589</v>
      </c>
      <c r="L290" s="16"/>
      <c r="M290" s="17">
        <v>48204</v>
      </c>
    </row>
    <row r="291" spans="1:13" x14ac:dyDescent="0.2">
      <c r="A291" s="18" t="s">
        <v>77</v>
      </c>
      <c r="B291" s="11">
        <v>30006</v>
      </c>
      <c r="C291" s="19" t="s">
        <v>103</v>
      </c>
      <c r="D291" s="23">
        <v>0.4</v>
      </c>
      <c r="E291" s="11">
        <v>30286</v>
      </c>
      <c r="F291" s="11" t="s">
        <v>240</v>
      </c>
      <c r="G291" s="15" t="s">
        <v>237</v>
      </c>
      <c r="H291" s="15" t="str">
        <f t="shared" si="5"/>
        <v>PACE</v>
      </c>
      <c r="I291" s="15" t="s">
        <v>266</v>
      </c>
      <c r="J291" s="11">
        <v>30006</v>
      </c>
      <c r="K291" s="21">
        <f t="shared" si="7"/>
        <v>35.106849315068494</v>
      </c>
      <c r="L291" s="21"/>
      <c r="M291" s="22">
        <v>43100</v>
      </c>
    </row>
    <row r="292" spans="1:13" x14ac:dyDescent="0.2">
      <c r="A292" s="10" t="s">
        <v>124</v>
      </c>
      <c r="B292" s="11">
        <v>38336</v>
      </c>
      <c r="C292" s="12" t="s">
        <v>31</v>
      </c>
      <c r="D292" s="13">
        <v>0.1</v>
      </c>
      <c r="E292" s="14">
        <v>38336</v>
      </c>
      <c r="F292" s="14" t="s">
        <v>283</v>
      </c>
      <c r="G292" s="15" t="s">
        <v>234</v>
      </c>
      <c r="H292" s="15" t="str">
        <f t="shared" si="5"/>
        <v>PACW</v>
      </c>
      <c r="I292" s="15" t="s">
        <v>278</v>
      </c>
      <c r="J292" s="14">
        <v>38336</v>
      </c>
      <c r="K292" s="21">
        <f t="shared" si="7"/>
        <v>3.043835616438356</v>
      </c>
      <c r="L292" s="16"/>
      <c r="M292" s="17">
        <v>39447</v>
      </c>
    </row>
    <row r="293" spans="1:13" x14ac:dyDescent="0.2">
      <c r="A293" s="18" t="s">
        <v>207</v>
      </c>
      <c r="B293" s="11">
        <v>41576</v>
      </c>
      <c r="C293" s="19" t="s">
        <v>31</v>
      </c>
      <c r="D293" s="20">
        <v>3</v>
      </c>
      <c r="E293" s="11">
        <v>42717</v>
      </c>
      <c r="F293" s="11" t="s">
        <v>283</v>
      </c>
      <c r="G293" s="15" t="s">
        <v>235</v>
      </c>
      <c r="H293" s="15" t="str">
        <f t="shared" si="5"/>
        <v>PACE</v>
      </c>
      <c r="I293" s="15" t="s">
        <v>266</v>
      </c>
      <c r="J293" s="11">
        <v>42520</v>
      </c>
      <c r="K293" s="21">
        <f t="shared" si="7"/>
        <v>19.471232876712328</v>
      </c>
      <c r="L293" s="21"/>
      <c r="M293" s="22">
        <v>49824</v>
      </c>
    </row>
    <row r="294" spans="1:13" x14ac:dyDescent="0.2">
      <c r="A294" s="18" t="s">
        <v>208</v>
      </c>
      <c r="B294" s="11">
        <v>41576</v>
      </c>
      <c r="C294" s="19" t="s">
        <v>31</v>
      </c>
      <c r="D294" s="20">
        <v>3</v>
      </c>
      <c r="E294" s="11">
        <v>42727</v>
      </c>
      <c r="F294" s="11" t="s">
        <v>283</v>
      </c>
      <c r="G294" s="15" t="s">
        <v>235</v>
      </c>
      <c r="H294" s="15" t="str">
        <f t="shared" si="5"/>
        <v>PACE</v>
      </c>
      <c r="I294" s="15" t="s">
        <v>266</v>
      </c>
      <c r="J294" s="11">
        <v>42551</v>
      </c>
      <c r="K294" s="21">
        <f t="shared" si="7"/>
        <v>19.528767123287672</v>
      </c>
      <c r="L294" s="21"/>
      <c r="M294" s="22">
        <v>49855</v>
      </c>
    </row>
    <row r="295" spans="1:13" x14ac:dyDescent="0.2">
      <c r="A295" s="18" t="s">
        <v>209</v>
      </c>
      <c r="B295" s="11">
        <v>41576</v>
      </c>
      <c r="C295" s="19" t="s">
        <v>31</v>
      </c>
      <c r="D295" s="20">
        <v>3</v>
      </c>
      <c r="E295" s="11">
        <v>42727</v>
      </c>
      <c r="F295" s="11" t="s">
        <v>283</v>
      </c>
      <c r="G295" s="15" t="s">
        <v>235</v>
      </c>
      <c r="H295" s="15" t="str">
        <f t="shared" si="5"/>
        <v>PACE</v>
      </c>
      <c r="I295" s="15" t="s">
        <v>266</v>
      </c>
      <c r="J295" s="11">
        <v>42580</v>
      </c>
      <c r="K295" s="21">
        <f t="shared" si="7"/>
        <v>19.608219178082191</v>
      </c>
      <c r="L295" s="21"/>
      <c r="M295" s="22">
        <v>49884</v>
      </c>
    </row>
    <row r="296" spans="1:13" x14ac:dyDescent="0.2">
      <c r="A296" s="10" t="s">
        <v>145</v>
      </c>
      <c r="B296" s="14">
        <v>29306</v>
      </c>
      <c r="C296" s="12" t="s">
        <v>5</v>
      </c>
      <c r="D296" s="13" t="s">
        <v>138</v>
      </c>
      <c r="E296" s="14">
        <v>29306</v>
      </c>
      <c r="F296" s="14" t="s">
        <v>240</v>
      </c>
      <c r="G296" s="15" t="s">
        <v>234</v>
      </c>
      <c r="H296" s="15" t="str">
        <f t="shared" si="5"/>
        <v>PACW</v>
      </c>
      <c r="I296" s="15" t="s">
        <v>291</v>
      </c>
      <c r="J296" s="14">
        <v>29306</v>
      </c>
      <c r="K296" s="21">
        <v>25</v>
      </c>
      <c r="L296" s="16"/>
      <c r="M296" s="17"/>
    </row>
    <row r="297" spans="1:13" x14ac:dyDescent="0.2">
      <c r="A297" s="18" t="s">
        <v>78</v>
      </c>
      <c r="B297" s="11">
        <v>30172</v>
      </c>
      <c r="C297" s="19" t="s">
        <v>103</v>
      </c>
      <c r="D297" s="23">
        <v>0.1</v>
      </c>
      <c r="E297" s="11">
        <v>30172</v>
      </c>
      <c r="F297" s="11" t="s">
        <v>240</v>
      </c>
      <c r="G297" s="15" t="s">
        <v>236</v>
      </c>
      <c r="H297" s="15" t="str">
        <f t="shared" si="5"/>
        <v>PACW</v>
      </c>
      <c r="I297" s="15" t="s">
        <v>287</v>
      </c>
      <c r="J297" s="11">
        <v>30172</v>
      </c>
      <c r="K297" s="21">
        <v>25</v>
      </c>
      <c r="L297" s="21"/>
      <c r="M297" s="22"/>
    </row>
    <row r="298" spans="1:13" x14ac:dyDescent="0.2">
      <c r="A298" s="10" t="s">
        <v>125</v>
      </c>
      <c r="B298" s="11" t="s">
        <v>241</v>
      </c>
      <c r="C298" s="12" t="s">
        <v>103</v>
      </c>
      <c r="D298" s="13">
        <v>0.1</v>
      </c>
      <c r="E298" s="14" t="s">
        <v>226</v>
      </c>
      <c r="F298" s="14" t="s">
        <v>283</v>
      </c>
      <c r="G298" s="15" t="s">
        <v>236</v>
      </c>
      <c r="H298" s="15" t="str">
        <f t="shared" si="5"/>
        <v>PACW</v>
      </c>
      <c r="I298" s="15" t="s">
        <v>253</v>
      </c>
      <c r="J298" s="14" t="s">
        <v>226</v>
      </c>
      <c r="K298" s="16"/>
      <c r="L298" s="16">
        <v>2</v>
      </c>
      <c r="M298" s="17"/>
    </row>
    <row r="299" spans="1:13" x14ac:dyDescent="0.2">
      <c r="A299" s="18" t="s">
        <v>79</v>
      </c>
      <c r="B299" s="11">
        <v>40146</v>
      </c>
      <c r="C299" s="19" t="s">
        <v>104</v>
      </c>
      <c r="D299" s="23">
        <v>0.16500000000000001</v>
      </c>
      <c r="E299" s="11">
        <v>40882</v>
      </c>
      <c r="F299" s="11" t="s">
        <v>283</v>
      </c>
      <c r="G299" s="15" t="s">
        <v>234</v>
      </c>
      <c r="H299" s="15" t="str">
        <f t="shared" si="5"/>
        <v>PACW</v>
      </c>
      <c r="I299" s="15" t="s">
        <v>266</v>
      </c>
      <c r="J299" s="11">
        <v>40882</v>
      </c>
      <c r="K299" s="21">
        <f>(M299-E299)/365</f>
        <v>14.997260273972604</v>
      </c>
      <c r="L299" s="21"/>
      <c r="M299" s="22">
        <v>46356</v>
      </c>
    </row>
    <row r="300" spans="1:13" x14ac:dyDescent="0.2">
      <c r="A300" s="10" t="s">
        <v>126</v>
      </c>
      <c r="B300" s="11">
        <v>38685</v>
      </c>
      <c r="C300" s="12" t="s">
        <v>104</v>
      </c>
      <c r="D300" s="13">
        <v>0.85</v>
      </c>
      <c r="E300" s="14"/>
      <c r="F300" s="14" t="s">
        <v>283</v>
      </c>
      <c r="G300" s="15" t="s">
        <v>234</v>
      </c>
      <c r="H300" s="15" t="str">
        <f t="shared" si="5"/>
        <v>PACW</v>
      </c>
      <c r="I300" s="15" t="s">
        <v>255</v>
      </c>
      <c r="J300" s="14">
        <v>38685</v>
      </c>
      <c r="K300" s="21">
        <v>20</v>
      </c>
      <c r="L300" s="16"/>
      <c r="M300" s="17"/>
    </row>
    <row r="301" spans="1:13" x14ac:dyDescent="0.2">
      <c r="A301" s="10" t="s">
        <v>160</v>
      </c>
      <c r="B301" s="14">
        <v>31210</v>
      </c>
      <c r="C301" s="12" t="s">
        <v>103</v>
      </c>
      <c r="D301" s="13" t="s">
        <v>138</v>
      </c>
      <c r="E301" s="14">
        <v>31210</v>
      </c>
      <c r="F301" s="14" t="s">
        <v>240</v>
      </c>
      <c r="G301" s="15" t="s">
        <v>236</v>
      </c>
      <c r="H301" s="15" t="str">
        <f t="shared" si="5"/>
        <v>PACW</v>
      </c>
      <c r="I301" s="15" t="s">
        <v>253</v>
      </c>
      <c r="J301" s="14">
        <v>31210</v>
      </c>
      <c r="K301" s="21"/>
      <c r="L301" s="16"/>
      <c r="M301" s="17"/>
    </row>
    <row r="302" spans="1:13" x14ac:dyDescent="0.2">
      <c r="A302" s="10" t="s">
        <v>155</v>
      </c>
      <c r="B302" s="14">
        <v>31254</v>
      </c>
      <c r="C302" s="12" t="s">
        <v>5</v>
      </c>
      <c r="D302" s="13" t="s">
        <v>138</v>
      </c>
      <c r="E302" s="14">
        <v>31255</v>
      </c>
      <c r="F302" s="14" t="s">
        <v>240</v>
      </c>
      <c r="G302" s="15" t="s">
        <v>234</v>
      </c>
      <c r="H302" s="15" t="str">
        <f t="shared" si="5"/>
        <v>PACW</v>
      </c>
      <c r="I302" s="15" t="s">
        <v>253</v>
      </c>
      <c r="J302" s="14">
        <v>31254</v>
      </c>
      <c r="K302" s="21"/>
      <c r="L302" s="16"/>
      <c r="M302" s="17"/>
    </row>
    <row r="303" spans="1:13" x14ac:dyDescent="0.2">
      <c r="A303" s="10" t="s">
        <v>153</v>
      </c>
      <c r="B303" s="14">
        <v>31197</v>
      </c>
      <c r="C303" s="12" t="s">
        <v>5</v>
      </c>
      <c r="D303" s="13" t="s">
        <v>138</v>
      </c>
      <c r="E303" s="14">
        <v>31197</v>
      </c>
      <c r="F303" s="14" t="s">
        <v>240</v>
      </c>
      <c r="G303" s="15" t="s">
        <v>234</v>
      </c>
      <c r="H303" s="15" t="str">
        <f t="shared" si="5"/>
        <v>PACW</v>
      </c>
      <c r="I303" s="15" t="s">
        <v>253</v>
      </c>
      <c r="J303" s="14">
        <v>31196</v>
      </c>
      <c r="K303" s="21"/>
      <c r="L303" s="16"/>
      <c r="M303" s="17"/>
    </row>
    <row r="304" spans="1:13" x14ac:dyDescent="0.2">
      <c r="A304" s="18" t="s">
        <v>109</v>
      </c>
      <c r="B304" s="11">
        <v>40695</v>
      </c>
      <c r="C304" s="19" t="s">
        <v>7</v>
      </c>
      <c r="D304" s="23">
        <v>20</v>
      </c>
      <c r="E304" s="11" t="s">
        <v>226</v>
      </c>
      <c r="F304" s="11" t="s">
        <v>284</v>
      </c>
      <c r="G304" s="15" t="s">
        <v>234</v>
      </c>
      <c r="H304" s="15" t="str">
        <f t="shared" si="5"/>
        <v>PACW</v>
      </c>
      <c r="I304" s="15" t="s">
        <v>287</v>
      </c>
      <c r="J304" s="11" t="s">
        <v>226</v>
      </c>
      <c r="K304" s="21">
        <v>1</v>
      </c>
      <c r="L304" s="21"/>
      <c r="M304" s="22"/>
    </row>
    <row r="305" spans="1:13" x14ac:dyDescent="0.2">
      <c r="A305" s="18" t="s">
        <v>109</v>
      </c>
      <c r="B305" s="11" t="s">
        <v>241</v>
      </c>
      <c r="C305" s="19" t="s">
        <v>7</v>
      </c>
      <c r="D305" s="23">
        <v>20</v>
      </c>
      <c r="E305" s="11" t="s">
        <v>226</v>
      </c>
      <c r="F305" s="11" t="s">
        <v>284</v>
      </c>
      <c r="G305" s="15" t="s">
        <v>234</v>
      </c>
      <c r="H305" s="15" t="str">
        <f t="shared" si="5"/>
        <v>PACW</v>
      </c>
      <c r="I305" s="15" t="s">
        <v>287</v>
      </c>
      <c r="J305" s="11" t="s">
        <v>226</v>
      </c>
      <c r="K305" s="21"/>
      <c r="L305" s="21">
        <v>1</v>
      </c>
      <c r="M305" s="22"/>
    </row>
    <row r="306" spans="1:13" x14ac:dyDescent="0.2">
      <c r="A306" s="18" t="s">
        <v>109</v>
      </c>
      <c r="B306" s="11" t="s">
        <v>241</v>
      </c>
      <c r="C306" s="19" t="s">
        <v>7</v>
      </c>
      <c r="D306" s="23">
        <v>20</v>
      </c>
      <c r="E306" s="11" t="s">
        <v>226</v>
      </c>
      <c r="F306" s="11" t="s">
        <v>284</v>
      </c>
      <c r="G306" s="15" t="s">
        <v>234</v>
      </c>
      <c r="H306" s="15" t="str">
        <f t="shared" si="5"/>
        <v>PACW</v>
      </c>
      <c r="I306" s="15" t="s">
        <v>287</v>
      </c>
      <c r="J306" s="11" t="s">
        <v>226</v>
      </c>
      <c r="K306" s="21"/>
      <c r="L306" s="21">
        <v>1</v>
      </c>
      <c r="M306" s="22"/>
    </row>
    <row r="307" spans="1:13" x14ac:dyDescent="0.2">
      <c r="A307" s="18" t="s">
        <v>109</v>
      </c>
      <c r="B307" s="11" t="s">
        <v>241</v>
      </c>
      <c r="C307" s="19" t="s">
        <v>7</v>
      </c>
      <c r="D307" s="23">
        <v>20</v>
      </c>
      <c r="E307" s="11" t="s">
        <v>226</v>
      </c>
      <c r="F307" s="11" t="s">
        <v>284</v>
      </c>
      <c r="G307" s="15" t="s">
        <v>234</v>
      </c>
      <c r="H307" s="15" t="str">
        <f t="shared" si="5"/>
        <v>PACW</v>
      </c>
      <c r="I307" s="15" t="s">
        <v>287</v>
      </c>
      <c r="J307" s="11" t="s">
        <v>226</v>
      </c>
      <c r="K307" s="21"/>
      <c r="L307" s="21">
        <v>1</v>
      </c>
      <c r="M307" s="22"/>
    </row>
    <row r="308" spans="1:13" x14ac:dyDescent="0.2">
      <c r="A308" s="18" t="s">
        <v>109</v>
      </c>
      <c r="B308" s="11" t="s">
        <v>241</v>
      </c>
      <c r="C308" s="19" t="s">
        <v>7</v>
      </c>
      <c r="D308" s="23">
        <v>20</v>
      </c>
      <c r="E308" s="11" t="s">
        <v>226</v>
      </c>
      <c r="F308" s="11" t="s">
        <v>284</v>
      </c>
      <c r="G308" s="15" t="s">
        <v>234</v>
      </c>
      <c r="H308" s="15" t="str">
        <f t="shared" si="5"/>
        <v>PACW</v>
      </c>
      <c r="I308" s="15" t="s">
        <v>287</v>
      </c>
      <c r="J308" s="11" t="s">
        <v>226</v>
      </c>
      <c r="K308" s="21"/>
      <c r="L308" s="21">
        <v>1</v>
      </c>
      <c r="M308" s="22"/>
    </row>
    <row r="309" spans="1:13" x14ac:dyDescent="0.2">
      <c r="A309" s="18" t="s">
        <v>109</v>
      </c>
      <c r="B309" s="11" t="s">
        <v>241</v>
      </c>
      <c r="C309" s="19" t="s">
        <v>7</v>
      </c>
      <c r="D309" s="23">
        <v>20</v>
      </c>
      <c r="E309" s="11" t="s">
        <v>226</v>
      </c>
      <c r="F309" s="11" t="s">
        <v>284</v>
      </c>
      <c r="G309" s="15" t="s">
        <v>234</v>
      </c>
      <c r="H309" s="15" t="str">
        <f t="shared" si="5"/>
        <v>PACW</v>
      </c>
      <c r="I309" s="15" t="s">
        <v>287</v>
      </c>
      <c r="J309" s="11" t="s">
        <v>226</v>
      </c>
      <c r="K309" s="21"/>
      <c r="L309" s="21">
        <v>1</v>
      </c>
      <c r="M309" s="22"/>
    </row>
    <row r="310" spans="1:13" x14ac:dyDescent="0.2">
      <c r="A310" s="18" t="s">
        <v>109</v>
      </c>
      <c r="B310" s="11" t="s">
        <v>241</v>
      </c>
      <c r="C310" s="19" t="s">
        <v>7</v>
      </c>
      <c r="D310" s="23">
        <v>20</v>
      </c>
      <c r="E310" s="11" t="s">
        <v>226</v>
      </c>
      <c r="F310" s="11" t="s">
        <v>284</v>
      </c>
      <c r="G310" s="15" t="s">
        <v>234</v>
      </c>
      <c r="H310" s="15" t="str">
        <f t="shared" si="5"/>
        <v>PACW</v>
      </c>
      <c r="I310" s="15" t="s">
        <v>287</v>
      </c>
      <c r="J310" s="11" t="s">
        <v>226</v>
      </c>
      <c r="K310" s="21"/>
      <c r="L310" s="21">
        <v>1</v>
      </c>
      <c r="M310" s="22"/>
    </row>
    <row r="311" spans="1:13" x14ac:dyDescent="0.2">
      <c r="A311" s="18" t="s">
        <v>109</v>
      </c>
      <c r="B311" s="11" t="s">
        <v>241</v>
      </c>
      <c r="C311" s="19" t="s">
        <v>7</v>
      </c>
      <c r="D311" s="23">
        <v>20</v>
      </c>
      <c r="E311" s="11" t="s">
        <v>226</v>
      </c>
      <c r="F311" s="11" t="s">
        <v>284</v>
      </c>
      <c r="G311" s="15" t="s">
        <v>234</v>
      </c>
      <c r="H311" s="15" t="str">
        <f t="shared" si="5"/>
        <v>PACW</v>
      </c>
      <c r="I311" s="15" t="s">
        <v>266</v>
      </c>
      <c r="J311" s="11" t="s">
        <v>226</v>
      </c>
      <c r="K311" s="21"/>
      <c r="L311" s="21">
        <v>10</v>
      </c>
      <c r="M311" s="22">
        <v>47118</v>
      </c>
    </row>
    <row r="312" spans="1:13" x14ac:dyDescent="0.2">
      <c r="A312" s="18" t="s">
        <v>80</v>
      </c>
      <c r="B312" s="11">
        <v>40497</v>
      </c>
      <c r="C312" s="19" t="s">
        <v>7</v>
      </c>
      <c r="D312" s="23">
        <v>10</v>
      </c>
      <c r="E312" s="11">
        <v>40500</v>
      </c>
      <c r="F312" s="11" t="s">
        <v>283</v>
      </c>
      <c r="G312" s="15" t="s">
        <v>236</v>
      </c>
      <c r="H312" s="15" t="str">
        <f t="shared" si="5"/>
        <v>PACW</v>
      </c>
      <c r="I312" s="15" t="s">
        <v>287</v>
      </c>
      <c r="J312" s="11">
        <v>40500</v>
      </c>
      <c r="K312" s="21">
        <v>1</v>
      </c>
      <c r="L312" s="21"/>
      <c r="M312" s="22"/>
    </row>
    <row r="313" spans="1:13" x14ac:dyDescent="0.2">
      <c r="A313" s="18" t="s">
        <v>80</v>
      </c>
      <c r="B313" s="11" t="s">
        <v>241</v>
      </c>
      <c r="C313" s="19" t="s">
        <v>7</v>
      </c>
      <c r="D313" s="23">
        <v>10</v>
      </c>
      <c r="E313" s="11" t="s">
        <v>226</v>
      </c>
      <c r="F313" s="11" t="s">
        <v>283</v>
      </c>
      <c r="G313" s="15" t="s">
        <v>236</v>
      </c>
      <c r="H313" s="15" t="str">
        <f t="shared" si="5"/>
        <v>PACW</v>
      </c>
      <c r="I313" s="15" t="s">
        <v>287</v>
      </c>
      <c r="J313" s="11" t="s">
        <v>226</v>
      </c>
      <c r="K313" s="21"/>
      <c r="L313" s="21">
        <v>1</v>
      </c>
      <c r="M313" s="22"/>
    </row>
    <row r="314" spans="1:13" x14ac:dyDescent="0.2">
      <c r="A314" s="18" t="s">
        <v>80</v>
      </c>
      <c r="B314" s="11" t="s">
        <v>241</v>
      </c>
      <c r="C314" s="19" t="s">
        <v>7</v>
      </c>
      <c r="D314" s="23">
        <v>10</v>
      </c>
      <c r="E314" s="11" t="s">
        <v>226</v>
      </c>
      <c r="F314" s="11" t="s">
        <v>283</v>
      </c>
      <c r="G314" s="15" t="s">
        <v>236</v>
      </c>
      <c r="H314" s="15" t="str">
        <f t="shared" si="5"/>
        <v>PACW</v>
      </c>
      <c r="I314" s="15" t="s">
        <v>287</v>
      </c>
      <c r="J314" s="11" t="s">
        <v>226</v>
      </c>
      <c r="K314" s="21"/>
      <c r="L314" s="21">
        <v>6</v>
      </c>
      <c r="M314" s="22"/>
    </row>
    <row r="315" spans="1:13" x14ac:dyDescent="0.2">
      <c r="A315" s="18" t="s">
        <v>80</v>
      </c>
      <c r="B315" s="11" t="s">
        <v>241</v>
      </c>
      <c r="C315" s="19" t="s">
        <v>7</v>
      </c>
      <c r="D315" s="23">
        <v>10</v>
      </c>
      <c r="E315" s="11" t="s">
        <v>226</v>
      </c>
      <c r="F315" s="11" t="s">
        <v>283</v>
      </c>
      <c r="G315" s="15" t="s">
        <v>236</v>
      </c>
      <c r="H315" s="15" t="str">
        <f t="shared" si="5"/>
        <v>PACW</v>
      </c>
      <c r="I315" s="15" t="s">
        <v>266</v>
      </c>
      <c r="J315" s="11" t="s">
        <v>226</v>
      </c>
      <c r="K315" s="21"/>
      <c r="L315" s="21">
        <v>10</v>
      </c>
      <c r="M315" s="22">
        <v>46934</v>
      </c>
    </row>
    <row r="316" spans="1:13" x14ac:dyDescent="0.2">
      <c r="A316" s="18" t="s">
        <v>81</v>
      </c>
      <c r="B316" s="11">
        <v>40592</v>
      </c>
      <c r="C316" s="19" t="s">
        <v>104</v>
      </c>
      <c r="D316" s="23">
        <v>1.6</v>
      </c>
      <c r="E316" s="11">
        <v>40897</v>
      </c>
      <c r="F316" s="11" t="s">
        <v>283</v>
      </c>
      <c r="G316" s="15" t="s">
        <v>234</v>
      </c>
      <c r="H316" s="15" t="str">
        <f t="shared" si="5"/>
        <v>PACW</v>
      </c>
      <c r="I316" s="15" t="s">
        <v>266</v>
      </c>
      <c r="J316" s="11">
        <v>40714</v>
      </c>
      <c r="K316" s="21">
        <f>(M316-E316)/365</f>
        <v>20.375342465753423</v>
      </c>
      <c r="L316" s="21"/>
      <c r="M316" s="22">
        <v>48334</v>
      </c>
    </row>
    <row r="317" spans="1:13" x14ac:dyDescent="0.2">
      <c r="A317" s="18" t="s">
        <v>82</v>
      </c>
      <c r="B317" s="11">
        <v>39394</v>
      </c>
      <c r="C317" s="19" t="s">
        <v>7</v>
      </c>
      <c r="D317" s="23">
        <v>1.28</v>
      </c>
      <c r="E317" s="11">
        <v>39394</v>
      </c>
      <c r="F317" s="11" t="s">
        <v>283</v>
      </c>
      <c r="G317" s="15" t="s">
        <v>234</v>
      </c>
      <c r="H317" s="15" t="str">
        <f t="shared" si="5"/>
        <v>PACW</v>
      </c>
      <c r="I317" s="15" t="s">
        <v>287</v>
      </c>
      <c r="J317" s="11">
        <v>39394</v>
      </c>
      <c r="K317" s="21">
        <v>3</v>
      </c>
      <c r="L317" s="21"/>
      <c r="M317" s="22"/>
    </row>
    <row r="318" spans="1:13" x14ac:dyDescent="0.2">
      <c r="A318" s="18" t="s">
        <v>82</v>
      </c>
      <c r="B318" s="11">
        <v>40963</v>
      </c>
      <c r="C318" s="19" t="s">
        <v>7</v>
      </c>
      <c r="D318" s="23">
        <v>1.28</v>
      </c>
      <c r="E318" s="11" t="s">
        <v>226</v>
      </c>
      <c r="F318" s="11" t="s">
        <v>283</v>
      </c>
      <c r="G318" s="15" t="s">
        <v>234</v>
      </c>
      <c r="H318" s="15" t="str">
        <f t="shared" si="5"/>
        <v>PACW</v>
      </c>
      <c r="I318" s="15" t="s">
        <v>253</v>
      </c>
      <c r="J318" s="11" t="s">
        <v>226</v>
      </c>
      <c r="K318" s="21"/>
      <c r="L318" s="21">
        <v>6</v>
      </c>
      <c r="M318" s="22">
        <v>42735</v>
      </c>
    </row>
    <row r="319" spans="1:13" x14ac:dyDescent="0.2">
      <c r="A319" s="18" t="s">
        <v>83</v>
      </c>
      <c r="B319" s="11">
        <v>30682</v>
      </c>
      <c r="C319" s="19" t="s">
        <v>103</v>
      </c>
      <c r="D319" s="23">
        <v>7.4999999999999997E-2</v>
      </c>
      <c r="E319" s="11">
        <v>30683</v>
      </c>
      <c r="F319" s="11" t="s">
        <v>240</v>
      </c>
      <c r="G319" s="15" t="s">
        <v>234</v>
      </c>
      <c r="H319" s="15" t="str">
        <f t="shared" si="5"/>
        <v>PACW</v>
      </c>
      <c r="I319" s="15" t="s">
        <v>287</v>
      </c>
      <c r="J319" s="11">
        <v>30682</v>
      </c>
      <c r="K319" s="21">
        <v>25</v>
      </c>
      <c r="L319" s="21"/>
      <c r="M319" s="22"/>
    </row>
    <row r="320" spans="1:13" x14ac:dyDescent="0.2">
      <c r="A320" s="18" t="s">
        <v>83</v>
      </c>
      <c r="B320" s="11" t="s">
        <v>241</v>
      </c>
      <c r="C320" s="19" t="s">
        <v>103</v>
      </c>
      <c r="D320" s="23">
        <v>7.4999999999999997E-2</v>
      </c>
      <c r="E320" s="11" t="s">
        <v>226</v>
      </c>
      <c r="F320" s="11" t="s">
        <v>283</v>
      </c>
      <c r="G320" s="15" t="s">
        <v>234</v>
      </c>
      <c r="H320" s="15" t="str">
        <f t="shared" si="5"/>
        <v>PACW</v>
      </c>
      <c r="I320" s="15" t="s">
        <v>287</v>
      </c>
      <c r="J320" s="11" t="s">
        <v>226</v>
      </c>
      <c r="K320" s="21"/>
      <c r="L320" s="21">
        <v>1</v>
      </c>
      <c r="M320" s="22"/>
    </row>
    <row r="321" spans="1:13" x14ac:dyDescent="0.2">
      <c r="A321" s="18" t="s">
        <v>83</v>
      </c>
      <c r="B321" s="11" t="s">
        <v>241</v>
      </c>
      <c r="C321" s="19" t="s">
        <v>103</v>
      </c>
      <c r="D321" s="23">
        <v>7.4999999999999997E-2</v>
      </c>
      <c r="E321" s="11" t="s">
        <v>226</v>
      </c>
      <c r="F321" s="11" t="s">
        <v>283</v>
      </c>
      <c r="G321" s="15" t="s">
        <v>234</v>
      </c>
      <c r="H321" s="15" t="str">
        <f t="shared" si="5"/>
        <v>PACW</v>
      </c>
      <c r="I321" s="15" t="s">
        <v>287</v>
      </c>
      <c r="J321" s="11" t="s">
        <v>226</v>
      </c>
      <c r="K321" s="21"/>
      <c r="L321" s="21">
        <v>1</v>
      </c>
      <c r="M321" s="22"/>
    </row>
    <row r="322" spans="1:13" x14ac:dyDescent="0.2">
      <c r="A322" s="18" t="s">
        <v>83</v>
      </c>
      <c r="B322" s="11" t="s">
        <v>241</v>
      </c>
      <c r="C322" s="19" t="s">
        <v>103</v>
      </c>
      <c r="D322" s="23">
        <v>7.4999999999999997E-2</v>
      </c>
      <c r="E322" s="11" t="s">
        <v>226</v>
      </c>
      <c r="F322" s="11" t="s">
        <v>283</v>
      </c>
      <c r="G322" s="15" t="s">
        <v>234</v>
      </c>
      <c r="H322" s="15" t="str">
        <f t="shared" ref="H322:H385" si="8">IF(G322="WA","PACW",IF(G322="CA","PACW",IF(G322="OR","PACW","PACE")))</f>
        <v>PACW</v>
      </c>
      <c r="I322" s="15" t="s">
        <v>287</v>
      </c>
      <c r="J322" s="11" t="s">
        <v>226</v>
      </c>
      <c r="K322" s="21"/>
      <c r="L322" s="21">
        <v>1</v>
      </c>
      <c r="M322" s="22"/>
    </row>
    <row r="323" spans="1:13" x14ac:dyDescent="0.2">
      <c r="A323" s="18" t="s">
        <v>83</v>
      </c>
      <c r="B323" s="11" t="s">
        <v>241</v>
      </c>
      <c r="C323" s="19" t="s">
        <v>103</v>
      </c>
      <c r="D323" s="23">
        <v>7.4999999999999997E-2</v>
      </c>
      <c r="E323" s="11" t="s">
        <v>226</v>
      </c>
      <c r="F323" s="11" t="s">
        <v>283</v>
      </c>
      <c r="G323" s="15" t="s">
        <v>234</v>
      </c>
      <c r="H323" s="15" t="str">
        <f t="shared" si="8"/>
        <v>PACW</v>
      </c>
      <c r="I323" s="15" t="s">
        <v>287</v>
      </c>
      <c r="J323" s="11" t="s">
        <v>226</v>
      </c>
      <c r="K323" s="21"/>
      <c r="L323" s="21">
        <v>1</v>
      </c>
      <c r="M323" s="22"/>
    </row>
    <row r="324" spans="1:13" x14ac:dyDescent="0.2">
      <c r="A324" s="18" t="s">
        <v>83</v>
      </c>
      <c r="B324" s="11" t="s">
        <v>241</v>
      </c>
      <c r="C324" s="19" t="s">
        <v>103</v>
      </c>
      <c r="D324" s="23">
        <v>7.4999999999999997E-2</v>
      </c>
      <c r="E324" s="11" t="s">
        <v>226</v>
      </c>
      <c r="F324" s="11" t="s">
        <v>283</v>
      </c>
      <c r="G324" s="15" t="s">
        <v>234</v>
      </c>
      <c r="H324" s="15" t="str">
        <f t="shared" si="8"/>
        <v>PACW</v>
      </c>
      <c r="I324" s="15" t="s">
        <v>287</v>
      </c>
      <c r="J324" s="11" t="s">
        <v>226</v>
      </c>
      <c r="K324" s="21"/>
      <c r="L324" s="21">
        <v>1</v>
      </c>
      <c r="M324" s="22"/>
    </row>
    <row r="325" spans="1:13" x14ac:dyDescent="0.2">
      <c r="A325" s="18" t="s">
        <v>83</v>
      </c>
      <c r="B325" s="11" t="s">
        <v>241</v>
      </c>
      <c r="C325" s="19" t="s">
        <v>103</v>
      </c>
      <c r="D325" s="23">
        <v>7.4999999999999997E-2</v>
      </c>
      <c r="E325" s="11" t="s">
        <v>226</v>
      </c>
      <c r="F325" s="11" t="s">
        <v>283</v>
      </c>
      <c r="G325" s="15" t="s">
        <v>234</v>
      </c>
      <c r="H325" s="15" t="str">
        <f t="shared" si="8"/>
        <v>PACW</v>
      </c>
      <c r="I325" s="15" t="s">
        <v>287</v>
      </c>
      <c r="J325" s="11" t="s">
        <v>226</v>
      </c>
      <c r="K325" s="21"/>
      <c r="L325" s="21">
        <v>1</v>
      </c>
      <c r="M325" s="22"/>
    </row>
    <row r="326" spans="1:13" x14ac:dyDescent="0.2">
      <c r="A326" s="18" t="s">
        <v>83</v>
      </c>
      <c r="B326" s="11" t="s">
        <v>241</v>
      </c>
      <c r="C326" s="19" t="s">
        <v>103</v>
      </c>
      <c r="D326" s="23">
        <v>7.4999999999999997E-2</v>
      </c>
      <c r="E326" s="11" t="s">
        <v>226</v>
      </c>
      <c r="F326" s="11" t="s">
        <v>283</v>
      </c>
      <c r="G326" s="15" t="s">
        <v>234</v>
      </c>
      <c r="H326" s="15" t="str">
        <f t="shared" si="8"/>
        <v>PACW</v>
      </c>
      <c r="I326" s="15" t="s">
        <v>287</v>
      </c>
      <c r="J326" s="11" t="s">
        <v>226</v>
      </c>
      <c r="K326" s="21"/>
      <c r="L326" s="21">
        <v>1</v>
      </c>
      <c r="M326" s="22"/>
    </row>
    <row r="327" spans="1:13" x14ac:dyDescent="0.2">
      <c r="A327" s="18" t="s">
        <v>83</v>
      </c>
      <c r="B327" s="11">
        <v>42163</v>
      </c>
      <c r="C327" s="19" t="s">
        <v>103</v>
      </c>
      <c r="D327" s="23">
        <v>7.4999999999999997E-2</v>
      </c>
      <c r="E327" s="11" t="s">
        <v>226</v>
      </c>
      <c r="F327" s="11" t="s">
        <v>283</v>
      </c>
      <c r="G327" s="15" t="s">
        <v>234</v>
      </c>
      <c r="H327" s="15" t="str">
        <f t="shared" si="8"/>
        <v>PACW</v>
      </c>
      <c r="I327" s="15" t="s">
        <v>253</v>
      </c>
      <c r="J327" s="11" t="s">
        <v>226</v>
      </c>
      <c r="K327" s="21"/>
      <c r="L327" s="21">
        <v>1</v>
      </c>
      <c r="M327" s="22"/>
    </row>
    <row r="328" spans="1:13" x14ac:dyDescent="0.2">
      <c r="A328" s="10" t="s">
        <v>122</v>
      </c>
      <c r="B328" s="11">
        <v>32143</v>
      </c>
      <c r="C328" s="12" t="s">
        <v>7</v>
      </c>
      <c r="D328" s="13">
        <v>5</v>
      </c>
      <c r="E328" s="14">
        <v>32156</v>
      </c>
      <c r="F328" s="14" t="s">
        <v>240</v>
      </c>
      <c r="G328" s="15" t="s">
        <v>234</v>
      </c>
      <c r="H328" s="15" t="str">
        <f t="shared" si="8"/>
        <v>PACW</v>
      </c>
      <c r="I328" s="15" t="s">
        <v>287</v>
      </c>
      <c r="J328" s="14">
        <v>32155</v>
      </c>
      <c r="K328" s="21">
        <v>25</v>
      </c>
      <c r="L328" s="16"/>
      <c r="M328" s="17"/>
    </row>
    <row r="329" spans="1:13" x14ac:dyDescent="0.2">
      <c r="A329" s="10" t="s">
        <v>122</v>
      </c>
      <c r="B329" s="11" t="s">
        <v>241</v>
      </c>
      <c r="C329" s="12" t="s">
        <v>7</v>
      </c>
      <c r="D329" s="13">
        <v>5</v>
      </c>
      <c r="E329" s="14" t="s">
        <v>226</v>
      </c>
      <c r="F329" s="14" t="s">
        <v>283</v>
      </c>
      <c r="G329" s="15" t="s">
        <v>234</v>
      </c>
      <c r="H329" s="15" t="str">
        <f t="shared" si="8"/>
        <v>PACW</v>
      </c>
      <c r="I329" s="15" t="s">
        <v>253</v>
      </c>
      <c r="J329" s="14" t="s">
        <v>226</v>
      </c>
      <c r="K329" s="16"/>
      <c r="L329" s="16">
        <v>5</v>
      </c>
      <c r="M329" s="17"/>
    </row>
    <row r="330" spans="1:13" x14ac:dyDescent="0.2">
      <c r="A330" s="10" t="s">
        <v>142</v>
      </c>
      <c r="B330" s="11" t="s">
        <v>240</v>
      </c>
      <c r="C330" s="12" t="s">
        <v>103</v>
      </c>
      <c r="D330" s="13" t="s">
        <v>138</v>
      </c>
      <c r="E330" s="14">
        <v>31255</v>
      </c>
      <c r="F330" s="14" t="s">
        <v>240</v>
      </c>
      <c r="G330" s="15" t="s">
        <v>234</v>
      </c>
      <c r="H330" s="15" t="str">
        <f t="shared" si="8"/>
        <v>PACW</v>
      </c>
      <c r="I330" s="15" t="s">
        <v>253</v>
      </c>
      <c r="J330" s="14">
        <v>31254</v>
      </c>
      <c r="K330" s="24"/>
      <c r="L330" s="16"/>
      <c r="M330" s="17"/>
    </row>
    <row r="331" spans="1:13" x14ac:dyDescent="0.2">
      <c r="A331" s="18" t="s">
        <v>294</v>
      </c>
      <c r="B331" s="11">
        <v>42919</v>
      </c>
      <c r="C331" s="19" t="s">
        <v>31</v>
      </c>
      <c r="D331" s="23">
        <v>20</v>
      </c>
      <c r="E331" s="11" t="s">
        <v>289</v>
      </c>
      <c r="F331" s="11" t="s">
        <v>284</v>
      </c>
      <c r="G331" s="15" t="s">
        <v>238</v>
      </c>
      <c r="H331" s="15" t="str">
        <f t="shared" si="8"/>
        <v>PACE</v>
      </c>
      <c r="I331" s="15" t="s">
        <v>254</v>
      </c>
      <c r="J331" s="11">
        <v>43739</v>
      </c>
      <c r="K331" s="21">
        <v>20</v>
      </c>
      <c r="L331" s="21"/>
      <c r="M331" s="22">
        <v>14518</v>
      </c>
    </row>
    <row r="332" spans="1:13" x14ac:dyDescent="0.2">
      <c r="A332" s="18" t="s">
        <v>296</v>
      </c>
      <c r="B332" s="11">
        <v>42919</v>
      </c>
      <c r="C332" s="19" t="s">
        <v>31</v>
      </c>
      <c r="D332" s="23">
        <v>20</v>
      </c>
      <c r="E332" s="11" t="s">
        <v>289</v>
      </c>
      <c r="F332" s="11" t="s">
        <v>284</v>
      </c>
      <c r="G332" s="15" t="s">
        <v>238</v>
      </c>
      <c r="H332" s="15" t="str">
        <f t="shared" si="8"/>
        <v>PACE</v>
      </c>
      <c r="I332" s="15" t="s">
        <v>254</v>
      </c>
      <c r="J332" s="11">
        <v>43739</v>
      </c>
      <c r="K332" s="21">
        <v>20</v>
      </c>
      <c r="L332" s="21"/>
      <c r="M332" s="22">
        <v>14518</v>
      </c>
    </row>
    <row r="333" spans="1:13" x14ac:dyDescent="0.2">
      <c r="A333" s="18" t="s">
        <v>295</v>
      </c>
      <c r="B333" s="11">
        <v>42919</v>
      </c>
      <c r="C333" s="19" t="s">
        <v>31</v>
      </c>
      <c r="D333" s="23">
        <v>20</v>
      </c>
      <c r="E333" s="11" t="s">
        <v>289</v>
      </c>
      <c r="F333" s="11" t="s">
        <v>284</v>
      </c>
      <c r="G333" s="15" t="s">
        <v>238</v>
      </c>
      <c r="H333" s="15" t="str">
        <f t="shared" si="8"/>
        <v>PACE</v>
      </c>
      <c r="I333" s="15" t="s">
        <v>254</v>
      </c>
      <c r="J333" s="11">
        <v>43739</v>
      </c>
      <c r="K333" s="21">
        <v>20</v>
      </c>
      <c r="L333" s="21"/>
      <c r="M333" s="22">
        <v>14518</v>
      </c>
    </row>
    <row r="334" spans="1:13" x14ac:dyDescent="0.2">
      <c r="A334" s="18" t="s">
        <v>84</v>
      </c>
      <c r="B334" s="11">
        <v>39466</v>
      </c>
      <c r="C334" s="19" t="s">
        <v>5</v>
      </c>
      <c r="D334" s="23">
        <v>9.9</v>
      </c>
      <c r="E334" s="11">
        <v>40026</v>
      </c>
      <c r="F334" s="11" t="s">
        <v>283</v>
      </c>
      <c r="G334" s="15" t="s">
        <v>234</v>
      </c>
      <c r="H334" s="15" t="str">
        <f t="shared" si="8"/>
        <v>PACW</v>
      </c>
      <c r="I334" s="15" t="s">
        <v>266</v>
      </c>
      <c r="J334" s="11">
        <v>39903</v>
      </c>
      <c r="K334" s="21">
        <f>(M334-E334)/365</f>
        <v>19.471232876712328</v>
      </c>
      <c r="L334" s="21"/>
      <c r="M334" s="22">
        <v>47133</v>
      </c>
    </row>
    <row r="335" spans="1:13" x14ac:dyDescent="0.2">
      <c r="A335" s="18" t="s">
        <v>108</v>
      </c>
      <c r="B335" s="11">
        <v>30589</v>
      </c>
      <c r="C335" s="19" t="s">
        <v>103</v>
      </c>
      <c r="D335" s="23">
        <v>0.16</v>
      </c>
      <c r="E335" s="11">
        <v>31321</v>
      </c>
      <c r="F335" s="11" t="s">
        <v>240</v>
      </c>
      <c r="G335" s="15" t="s">
        <v>234</v>
      </c>
      <c r="H335" s="15" t="str">
        <f t="shared" si="8"/>
        <v>PACW</v>
      </c>
      <c r="I335" s="15" t="s">
        <v>266</v>
      </c>
      <c r="J335" s="11">
        <v>30589</v>
      </c>
      <c r="K335" s="21">
        <f>(M335-E335)/365</f>
        <v>34.271232876712325</v>
      </c>
      <c r="L335" s="21"/>
      <c r="M335" s="22">
        <v>43830</v>
      </c>
    </row>
    <row r="336" spans="1:13" x14ac:dyDescent="0.2">
      <c r="A336" s="10" t="s">
        <v>127</v>
      </c>
      <c r="B336" s="11">
        <v>38807</v>
      </c>
      <c r="C336" s="12" t="s">
        <v>5</v>
      </c>
      <c r="D336" s="13">
        <v>20</v>
      </c>
      <c r="E336" s="14" t="s">
        <v>247</v>
      </c>
      <c r="F336" s="14" t="s">
        <v>283</v>
      </c>
      <c r="G336" s="15" t="s">
        <v>237</v>
      </c>
      <c r="H336" s="15" t="str">
        <f t="shared" si="8"/>
        <v>PACE</v>
      </c>
      <c r="I336" s="15" t="s">
        <v>255</v>
      </c>
      <c r="J336" s="14">
        <v>38807</v>
      </c>
      <c r="K336" s="21">
        <v>20</v>
      </c>
      <c r="L336" s="16"/>
      <c r="M336" s="17"/>
    </row>
    <row r="337" spans="1:13" x14ac:dyDescent="0.2">
      <c r="A337" s="18" t="s">
        <v>269</v>
      </c>
      <c r="B337" s="11">
        <v>31476</v>
      </c>
      <c r="C337" s="19" t="s">
        <v>103</v>
      </c>
      <c r="D337" s="23">
        <v>0.95</v>
      </c>
      <c r="E337" s="11">
        <v>31485</v>
      </c>
      <c r="F337" s="11" t="s">
        <v>240</v>
      </c>
      <c r="G337" s="15" t="s">
        <v>237</v>
      </c>
      <c r="H337" s="15" t="str">
        <f t="shared" si="8"/>
        <v>PACE</v>
      </c>
      <c r="I337" s="15" t="s">
        <v>266</v>
      </c>
      <c r="J337" s="11">
        <v>31485</v>
      </c>
      <c r="K337" s="21">
        <f>(M337-E337)/365</f>
        <v>35.07123287671233</v>
      </c>
      <c r="L337" s="21"/>
      <c r="M337" s="22">
        <v>44286</v>
      </c>
    </row>
    <row r="338" spans="1:13" x14ac:dyDescent="0.2">
      <c r="A338" s="18" t="s">
        <v>85</v>
      </c>
      <c r="B338" s="11">
        <v>37257</v>
      </c>
      <c r="C338" s="19" t="s">
        <v>49</v>
      </c>
      <c r="D338" s="23">
        <v>9.5</v>
      </c>
      <c r="E338" s="11">
        <v>39083</v>
      </c>
      <c r="F338" s="11" t="s">
        <v>283</v>
      </c>
      <c r="G338" s="15" t="s">
        <v>238</v>
      </c>
      <c r="H338" s="15" t="str">
        <f t="shared" si="8"/>
        <v>PACE</v>
      </c>
      <c r="I338" s="15" t="s">
        <v>274</v>
      </c>
      <c r="J338" s="11">
        <v>39083</v>
      </c>
      <c r="K338" s="21">
        <f>(M338-E338)/365</f>
        <v>7.0027397260273974</v>
      </c>
      <c r="L338" s="21"/>
      <c r="M338" s="22">
        <v>41639</v>
      </c>
    </row>
    <row r="339" spans="1:13" x14ac:dyDescent="0.2">
      <c r="A339" s="18" t="s">
        <v>85</v>
      </c>
      <c r="B339" s="11">
        <v>43276</v>
      </c>
      <c r="C339" s="19" t="s">
        <v>49</v>
      </c>
      <c r="D339" s="23">
        <v>13</v>
      </c>
      <c r="E339" s="11">
        <v>43282</v>
      </c>
      <c r="F339" s="11" t="s">
        <v>284</v>
      </c>
      <c r="G339" s="15" t="s">
        <v>238</v>
      </c>
      <c r="H339" s="15" t="str">
        <f t="shared" si="8"/>
        <v>PACE</v>
      </c>
      <c r="I339" s="15" t="s">
        <v>266</v>
      </c>
      <c r="J339" s="11">
        <v>43282</v>
      </c>
      <c r="K339" s="21">
        <f>(M339-E339)/365</f>
        <v>3.504109589041096</v>
      </c>
      <c r="L339" s="21"/>
      <c r="M339" s="22">
        <v>44561</v>
      </c>
    </row>
    <row r="340" spans="1:13" x14ac:dyDescent="0.2">
      <c r="A340" s="10" t="s">
        <v>128</v>
      </c>
      <c r="B340" s="11">
        <v>39024</v>
      </c>
      <c r="C340" s="12" t="s">
        <v>7</v>
      </c>
      <c r="D340" s="13">
        <v>2.5000000000000001E-2</v>
      </c>
      <c r="E340" s="14">
        <v>39024</v>
      </c>
      <c r="F340" s="14" t="s">
        <v>283</v>
      </c>
      <c r="G340" s="15" t="s">
        <v>234</v>
      </c>
      <c r="H340" s="15" t="str">
        <f t="shared" si="8"/>
        <v>PACW</v>
      </c>
      <c r="I340" s="15" t="s">
        <v>278</v>
      </c>
      <c r="J340" s="14">
        <v>39024</v>
      </c>
      <c r="K340" s="21">
        <v>5</v>
      </c>
      <c r="L340" s="16"/>
      <c r="M340" s="17"/>
    </row>
    <row r="341" spans="1:13" x14ac:dyDescent="0.2">
      <c r="A341" s="18" t="s">
        <v>86</v>
      </c>
      <c r="B341" s="11">
        <v>29952</v>
      </c>
      <c r="C341" s="19" t="s">
        <v>103</v>
      </c>
      <c r="D341" s="23">
        <v>4.2</v>
      </c>
      <c r="E341" s="11">
        <v>31048</v>
      </c>
      <c r="F341" s="11" t="s">
        <v>240</v>
      </c>
      <c r="G341" s="15" t="s">
        <v>236</v>
      </c>
      <c r="H341" s="15" t="str">
        <f t="shared" si="8"/>
        <v>PACW</v>
      </c>
      <c r="I341" s="15" t="s">
        <v>266</v>
      </c>
      <c r="J341" s="11">
        <v>29972</v>
      </c>
      <c r="K341" s="21">
        <f>(M341-E341)/365</f>
        <v>34.019178082191779</v>
      </c>
      <c r="L341" s="21"/>
      <c r="M341" s="22">
        <v>43465</v>
      </c>
    </row>
    <row r="342" spans="1:13" x14ac:dyDescent="0.2">
      <c r="A342" s="18" t="s">
        <v>201</v>
      </c>
      <c r="B342" s="11">
        <v>41423</v>
      </c>
      <c r="C342" s="19" t="s">
        <v>31</v>
      </c>
      <c r="D342" s="20">
        <v>3</v>
      </c>
      <c r="E342" s="11">
        <v>42095</v>
      </c>
      <c r="F342" s="11" t="s">
        <v>283</v>
      </c>
      <c r="G342" s="15" t="s">
        <v>235</v>
      </c>
      <c r="H342" s="15" t="str">
        <f t="shared" si="8"/>
        <v>PACE</v>
      </c>
      <c r="I342" s="15" t="s">
        <v>266</v>
      </c>
      <c r="J342" s="11">
        <v>42154</v>
      </c>
      <c r="K342" s="21">
        <f>(M342-E342)/365</f>
        <v>19.802739726027397</v>
      </c>
      <c r="L342" s="21"/>
      <c r="M342" s="22">
        <v>49323</v>
      </c>
    </row>
    <row r="343" spans="1:13" x14ac:dyDescent="0.2">
      <c r="A343" s="18" t="s">
        <v>87</v>
      </c>
      <c r="B343" s="11">
        <v>38898</v>
      </c>
      <c r="C343" s="19" t="s">
        <v>5</v>
      </c>
      <c r="D343" s="23">
        <v>18.899999999999999</v>
      </c>
      <c r="E343" s="11">
        <v>39660</v>
      </c>
      <c r="F343" s="11" t="s">
        <v>284</v>
      </c>
      <c r="G343" s="15" t="s">
        <v>235</v>
      </c>
      <c r="H343" s="15" t="str">
        <f t="shared" si="8"/>
        <v>PACE</v>
      </c>
      <c r="I343" s="15" t="s">
        <v>266</v>
      </c>
      <c r="J343" s="11">
        <v>39660</v>
      </c>
      <c r="K343" s="21">
        <f>(M343-E343)/365</f>
        <v>20.010958904109589</v>
      </c>
      <c r="L343" s="21"/>
      <c r="M343" s="22">
        <v>46964</v>
      </c>
    </row>
    <row r="344" spans="1:13" x14ac:dyDescent="0.2">
      <c r="A344" s="18" t="s">
        <v>88</v>
      </c>
      <c r="B344" s="11">
        <v>29490</v>
      </c>
      <c r="C344" s="19" t="s">
        <v>103</v>
      </c>
      <c r="D344" s="23">
        <v>0.75</v>
      </c>
      <c r="E344" s="11">
        <v>32752</v>
      </c>
      <c r="F344" s="11" t="s">
        <v>240</v>
      </c>
      <c r="G344" s="15" t="s">
        <v>234</v>
      </c>
      <c r="H344" s="15" t="str">
        <f t="shared" si="8"/>
        <v>PACW</v>
      </c>
      <c r="I344" s="15" t="s">
        <v>266</v>
      </c>
      <c r="J344" s="11">
        <v>30587</v>
      </c>
      <c r="K344" s="21">
        <f>(M344-E344)/365</f>
        <v>32.353424657534248</v>
      </c>
      <c r="L344" s="21"/>
      <c r="M344" s="22">
        <v>44561</v>
      </c>
    </row>
    <row r="345" spans="1:13" x14ac:dyDescent="0.2">
      <c r="A345" s="18" t="s">
        <v>102</v>
      </c>
      <c r="B345" s="11">
        <v>41263</v>
      </c>
      <c r="C345" s="19" t="s">
        <v>103</v>
      </c>
      <c r="D345" s="23">
        <v>0.5</v>
      </c>
      <c r="E345" s="11">
        <v>41923</v>
      </c>
      <c r="F345" s="11" t="s">
        <v>283</v>
      </c>
      <c r="G345" s="15" t="s">
        <v>237</v>
      </c>
      <c r="H345" s="15" t="str">
        <f t="shared" si="8"/>
        <v>PACE</v>
      </c>
      <c r="I345" s="15" t="s">
        <v>266</v>
      </c>
      <c r="J345" s="11">
        <v>41608</v>
      </c>
      <c r="K345" s="21">
        <f>(M345-E345)/365</f>
        <v>19.147945205479452</v>
      </c>
      <c r="L345" s="21"/>
      <c r="M345" s="22">
        <v>48912</v>
      </c>
    </row>
    <row r="346" spans="1:13" x14ac:dyDescent="0.2">
      <c r="A346" s="18" t="s">
        <v>89</v>
      </c>
      <c r="B346" s="11">
        <v>39891</v>
      </c>
      <c r="C346" s="19" t="s">
        <v>104</v>
      </c>
      <c r="D346" s="23">
        <v>1.6</v>
      </c>
      <c r="E346" s="11">
        <v>39988</v>
      </c>
      <c r="F346" s="11" t="s">
        <v>283</v>
      </c>
      <c r="G346" s="15" t="s">
        <v>234</v>
      </c>
      <c r="H346" s="15" t="str">
        <f t="shared" si="8"/>
        <v>PACW</v>
      </c>
      <c r="I346" s="15" t="s">
        <v>287</v>
      </c>
      <c r="J346" s="11">
        <v>39920</v>
      </c>
      <c r="K346" s="21">
        <v>3</v>
      </c>
      <c r="L346" s="21"/>
      <c r="M346" s="31"/>
    </row>
    <row r="347" spans="1:13" x14ac:dyDescent="0.2">
      <c r="A347" s="18" t="s">
        <v>89</v>
      </c>
      <c r="B347" s="11" t="s">
        <v>241</v>
      </c>
      <c r="C347" s="19" t="s">
        <v>104</v>
      </c>
      <c r="D347" s="23">
        <v>1.6</v>
      </c>
      <c r="E347" s="11" t="s">
        <v>226</v>
      </c>
      <c r="F347" s="11" t="s">
        <v>283</v>
      </c>
      <c r="G347" s="15" t="s">
        <v>234</v>
      </c>
      <c r="H347" s="15" t="str">
        <f t="shared" si="8"/>
        <v>PACW</v>
      </c>
      <c r="I347" s="15" t="s">
        <v>266</v>
      </c>
      <c r="J347" s="11" t="s">
        <v>226</v>
      </c>
      <c r="K347" s="21"/>
      <c r="L347" s="21">
        <v>3</v>
      </c>
      <c r="M347" s="22">
        <v>43616</v>
      </c>
    </row>
    <row r="348" spans="1:13" x14ac:dyDescent="0.2">
      <c r="A348" s="10" t="s">
        <v>129</v>
      </c>
      <c r="B348" s="11">
        <v>38617</v>
      </c>
      <c r="C348" s="12" t="s">
        <v>104</v>
      </c>
      <c r="D348" s="13">
        <v>0.15</v>
      </c>
      <c r="E348" s="14">
        <v>38617</v>
      </c>
      <c r="F348" s="14" t="s">
        <v>283</v>
      </c>
      <c r="G348" s="15" t="s">
        <v>235</v>
      </c>
      <c r="H348" s="15" t="str">
        <f t="shared" si="8"/>
        <v>PACE</v>
      </c>
      <c r="I348" s="15" t="s">
        <v>278</v>
      </c>
      <c r="J348" s="14">
        <v>38617</v>
      </c>
      <c r="K348" s="21"/>
      <c r="L348" s="16"/>
      <c r="M348" s="17"/>
    </row>
    <row r="349" spans="1:13" x14ac:dyDescent="0.2">
      <c r="A349" s="18" t="s">
        <v>90</v>
      </c>
      <c r="B349" s="11">
        <v>31807</v>
      </c>
      <c r="C349" s="19" t="s">
        <v>229</v>
      </c>
      <c r="D349" s="23">
        <v>53</v>
      </c>
      <c r="E349" s="11">
        <v>34213</v>
      </c>
      <c r="F349" s="11" t="s">
        <v>240</v>
      </c>
      <c r="G349" s="15" t="s">
        <v>235</v>
      </c>
      <c r="H349" s="15" t="str">
        <f t="shared" si="8"/>
        <v>PACE</v>
      </c>
      <c r="I349" s="15" t="s">
        <v>266</v>
      </c>
      <c r="J349" s="11">
        <v>34213</v>
      </c>
      <c r="K349" s="21">
        <f>(M349-E349)/365</f>
        <v>30.016438356164382</v>
      </c>
      <c r="L349" s="21"/>
      <c r="M349" s="22">
        <v>45169</v>
      </c>
    </row>
    <row r="350" spans="1:13" x14ac:dyDescent="0.2">
      <c r="A350" s="18" t="s">
        <v>298</v>
      </c>
      <c r="B350" s="11">
        <v>42605</v>
      </c>
      <c r="C350" s="19" t="s">
        <v>242</v>
      </c>
      <c r="D350" s="23">
        <v>3.7</v>
      </c>
      <c r="E350" s="11">
        <v>42614</v>
      </c>
      <c r="F350" s="11" t="s">
        <v>283</v>
      </c>
      <c r="G350" s="15" t="s">
        <v>234</v>
      </c>
      <c r="H350" s="15" t="str">
        <f t="shared" si="8"/>
        <v>PACW</v>
      </c>
      <c r="I350" s="15" t="s">
        <v>266</v>
      </c>
      <c r="J350" s="11">
        <v>42614</v>
      </c>
      <c r="K350" s="21">
        <v>5</v>
      </c>
      <c r="L350" s="21"/>
      <c r="M350" s="22">
        <v>44439</v>
      </c>
    </row>
    <row r="351" spans="1:13" x14ac:dyDescent="0.2">
      <c r="A351" s="18" t="s">
        <v>91</v>
      </c>
      <c r="B351" s="11">
        <v>40060</v>
      </c>
      <c r="C351" s="19" t="s">
        <v>103</v>
      </c>
      <c r="D351" s="23">
        <v>0.75</v>
      </c>
      <c r="E351" s="11">
        <v>40291</v>
      </c>
      <c r="F351" s="11" t="s">
        <v>283</v>
      </c>
      <c r="G351" s="15" t="s">
        <v>234</v>
      </c>
      <c r="H351" s="15" t="str">
        <f t="shared" si="8"/>
        <v>PACW</v>
      </c>
      <c r="I351" s="15" t="s">
        <v>266</v>
      </c>
      <c r="J351" s="11">
        <v>40127</v>
      </c>
      <c r="K351" s="21">
        <f>(M351-E351)/365</f>
        <v>19.712328767123289</v>
      </c>
      <c r="L351" s="21"/>
      <c r="M351" s="22">
        <v>47486</v>
      </c>
    </row>
    <row r="352" spans="1:13" x14ac:dyDescent="0.2">
      <c r="A352" s="35" t="s">
        <v>297</v>
      </c>
      <c r="B352" s="11">
        <v>42423</v>
      </c>
      <c r="C352" s="19" t="s">
        <v>31</v>
      </c>
      <c r="D352" s="23">
        <v>80</v>
      </c>
      <c r="E352" s="11">
        <v>43462</v>
      </c>
      <c r="F352" s="11" t="s">
        <v>284</v>
      </c>
      <c r="G352" s="15" t="s">
        <v>238</v>
      </c>
      <c r="H352" s="15" t="str">
        <f t="shared" si="8"/>
        <v>PACE</v>
      </c>
      <c r="I352" s="15" t="s">
        <v>266</v>
      </c>
      <c r="J352" s="11">
        <v>43405</v>
      </c>
      <c r="K352" s="21">
        <v>20</v>
      </c>
      <c r="L352" s="21"/>
      <c r="M352" s="22">
        <v>50766</v>
      </c>
    </row>
    <row r="353" spans="1:13" x14ac:dyDescent="0.2">
      <c r="A353" s="18" t="s">
        <v>92</v>
      </c>
      <c r="B353" s="11">
        <v>38226</v>
      </c>
      <c r="C353" s="19" t="s">
        <v>33</v>
      </c>
      <c r="D353" s="23">
        <v>25</v>
      </c>
      <c r="E353" s="11">
        <v>38245</v>
      </c>
      <c r="F353" s="11" t="s">
        <v>284</v>
      </c>
      <c r="G353" s="15" t="s">
        <v>235</v>
      </c>
      <c r="H353" s="15" t="str">
        <f t="shared" si="8"/>
        <v>PACE</v>
      </c>
      <c r="I353" s="15" t="s">
        <v>287</v>
      </c>
      <c r="J353" s="11">
        <v>38245</v>
      </c>
      <c r="K353" s="21">
        <v>3</v>
      </c>
      <c r="L353" s="21"/>
      <c r="M353" s="22"/>
    </row>
    <row r="354" spans="1:13" x14ac:dyDescent="0.2">
      <c r="A354" s="18" t="s">
        <v>92</v>
      </c>
      <c r="B354" s="11" t="s">
        <v>241</v>
      </c>
      <c r="C354" s="19" t="s">
        <v>33</v>
      </c>
      <c r="D354" s="23">
        <v>25</v>
      </c>
      <c r="E354" s="11" t="s">
        <v>226</v>
      </c>
      <c r="F354" s="11" t="s">
        <v>284</v>
      </c>
      <c r="G354" s="15" t="s">
        <v>235</v>
      </c>
      <c r="H354" s="15" t="str">
        <f t="shared" si="8"/>
        <v>PACE</v>
      </c>
      <c r="I354" s="15" t="s">
        <v>287</v>
      </c>
      <c r="J354" s="11" t="s">
        <v>226</v>
      </c>
      <c r="K354" s="21"/>
      <c r="L354" s="21">
        <v>1</v>
      </c>
      <c r="M354" s="22"/>
    </row>
    <row r="355" spans="1:13" x14ac:dyDescent="0.2">
      <c r="A355" s="18" t="s">
        <v>92</v>
      </c>
      <c r="B355" s="11" t="s">
        <v>241</v>
      </c>
      <c r="C355" s="19" t="s">
        <v>33</v>
      </c>
      <c r="D355" s="23">
        <v>25</v>
      </c>
      <c r="E355" s="11" t="s">
        <v>226</v>
      </c>
      <c r="F355" s="11" t="s">
        <v>284</v>
      </c>
      <c r="G355" s="15" t="s">
        <v>235</v>
      </c>
      <c r="H355" s="15" t="str">
        <f t="shared" si="8"/>
        <v>PACE</v>
      </c>
      <c r="I355" s="15" t="s">
        <v>287</v>
      </c>
      <c r="J355" s="11" t="s">
        <v>226</v>
      </c>
      <c r="K355" s="21"/>
      <c r="L355" s="21">
        <v>1</v>
      </c>
      <c r="M355" s="22"/>
    </row>
    <row r="356" spans="1:13" x14ac:dyDescent="0.2">
      <c r="A356" s="18" t="s">
        <v>92</v>
      </c>
      <c r="B356" s="11" t="s">
        <v>241</v>
      </c>
      <c r="C356" s="19" t="s">
        <v>33</v>
      </c>
      <c r="D356" s="23">
        <v>25</v>
      </c>
      <c r="E356" s="11" t="s">
        <v>226</v>
      </c>
      <c r="F356" s="11" t="s">
        <v>284</v>
      </c>
      <c r="G356" s="15" t="s">
        <v>235</v>
      </c>
      <c r="H356" s="15" t="str">
        <f t="shared" si="8"/>
        <v>PACE</v>
      </c>
      <c r="I356" s="15" t="s">
        <v>287</v>
      </c>
      <c r="J356" s="11" t="s">
        <v>226</v>
      </c>
      <c r="K356" s="21"/>
      <c r="L356" s="21">
        <v>1</v>
      </c>
      <c r="M356" s="22"/>
    </row>
    <row r="357" spans="1:13" x14ac:dyDescent="0.2">
      <c r="A357" s="18" t="s">
        <v>92</v>
      </c>
      <c r="B357" s="11" t="s">
        <v>241</v>
      </c>
      <c r="C357" s="19" t="s">
        <v>33</v>
      </c>
      <c r="D357" s="23">
        <v>25</v>
      </c>
      <c r="E357" s="11" t="s">
        <v>226</v>
      </c>
      <c r="F357" s="11" t="s">
        <v>284</v>
      </c>
      <c r="G357" s="15" t="s">
        <v>235</v>
      </c>
      <c r="H357" s="15" t="str">
        <f t="shared" si="8"/>
        <v>PACE</v>
      </c>
      <c r="I357" s="15" t="s">
        <v>287</v>
      </c>
      <c r="J357" s="11" t="s">
        <v>226</v>
      </c>
      <c r="K357" s="21"/>
      <c r="L357" s="21">
        <v>1</v>
      </c>
      <c r="M357" s="22"/>
    </row>
    <row r="358" spans="1:13" x14ac:dyDescent="0.2">
      <c r="A358" s="18" t="s">
        <v>92</v>
      </c>
      <c r="B358" s="11" t="s">
        <v>241</v>
      </c>
      <c r="C358" s="19" t="s">
        <v>33</v>
      </c>
      <c r="D358" s="23">
        <v>25</v>
      </c>
      <c r="E358" s="11" t="s">
        <v>226</v>
      </c>
      <c r="F358" s="11" t="s">
        <v>284</v>
      </c>
      <c r="G358" s="15" t="s">
        <v>235</v>
      </c>
      <c r="H358" s="15" t="str">
        <f t="shared" si="8"/>
        <v>PACE</v>
      </c>
      <c r="I358" s="15" t="s">
        <v>287</v>
      </c>
      <c r="J358" s="11" t="s">
        <v>226</v>
      </c>
      <c r="K358" s="21"/>
      <c r="L358" s="21">
        <v>1</v>
      </c>
      <c r="M358" s="22"/>
    </row>
    <row r="359" spans="1:13" x14ac:dyDescent="0.2">
      <c r="A359" s="18" t="s">
        <v>92</v>
      </c>
      <c r="B359" s="11" t="s">
        <v>241</v>
      </c>
      <c r="C359" s="19" t="s">
        <v>33</v>
      </c>
      <c r="D359" s="23">
        <v>25</v>
      </c>
      <c r="E359" s="11" t="s">
        <v>226</v>
      </c>
      <c r="F359" s="11" t="s">
        <v>284</v>
      </c>
      <c r="G359" s="15" t="s">
        <v>235</v>
      </c>
      <c r="H359" s="15" t="str">
        <f t="shared" si="8"/>
        <v>PACE</v>
      </c>
      <c r="I359" s="15" t="s">
        <v>287</v>
      </c>
      <c r="J359" s="11" t="s">
        <v>226</v>
      </c>
      <c r="K359" s="21"/>
      <c r="L359" s="21">
        <v>1</v>
      </c>
      <c r="M359" s="22"/>
    </row>
    <row r="360" spans="1:13" x14ac:dyDescent="0.2">
      <c r="A360" s="18" t="s">
        <v>92</v>
      </c>
      <c r="B360" s="11" t="s">
        <v>241</v>
      </c>
      <c r="C360" s="19" t="s">
        <v>33</v>
      </c>
      <c r="D360" s="23">
        <v>25</v>
      </c>
      <c r="E360" s="11" t="s">
        <v>226</v>
      </c>
      <c r="F360" s="11" t="s">
        <v>284</v>
      </c>
      <c r="G360" s="15" t="s">
        <v>235</v>
      </c>
      <c r="H360" s="15" t="str">
        <f t="shared" si="8"/>
        <v>PACE</v>
      </c>
      <c r="I360" s="15" t="s">
        <v>287</v>
      </c>
      <c r="J360" s="11" t="s">
        <v>226</v>
      </c>
      <c r="K360" s="21"/>
      <c r="L360" s="21">
        <v>1</v>
      </c>
      <c r="M360" s="22"/>
    </row>
    <row r="361" spans="1:13" x14ac:dyDescent="0.2">
      <c r="A361" s="18" t="s">
        <v>92</v>
      </c>
      <c r="B361" s="11" t="s">
        <v>241</v>
      </c>
      <c r="C361" s="19" t="s">
        <v>33</v>
      </c>
      <c r="D361" s="23">
        <v>25</v>
      </c>
      <c r="E361" s="11" t="s">
        <v>226</v>
      </c>
      <c r="F361" s="11" t="s">
        <v>284</v>
      </c>
      <c r="G361" s="15" t="s">
        <v>235</v>
      </c>
      <c r="H361" s="15" t="str">
        <f t="shared" si="8"/>
        <v>PACE</v>
      </c>
      <c r="I361" s="15" t="s">
        <v>266</v>
      </c>
      <c r="J361" s="11" t="s">
        <v>226</v>
      </c>
      <c r="K361" s="21"/>
      <c r="L361" s="21">
        <v>1</v>
      </c>
      <c r="M361" s="22">
        <v>43830</v>
      </c>
    </row>
    <row r="362" spans="1:13" x14ac:dyDescent="0.2">
      <c r="A362" s="10" t="s">
        <v>248</v>
      </c>
      <c r="B362" s="11">
        <v>31080</v>
      </c>
      <c r="C362" s="12" t="s">
        <v>103</v>
      </c>
      <c r="D362" s="13">
        <v>0.27500000000000002</v>
      </c>
      <c r="E362" s="11">
        <v>31080</v>
      </c>
      <c r="F362" s="11" t="s">
        <v>240</v>
      </c>
      <c r="G362" s="15" t="s">
        <v>237</v>
      </c>
      <c r="H362" s="15" t="str">
        <f t="shared" si="8"/>
        <v>PACE</v>
      </c>
      <c r="I362" s="15" t="s">
        <v>253</v>
      </c>
      <c r="J362" s="11">
        <v>31080</v>
      </c>
      <c r="K362" s="21"/>
      <c r="L362" s="21"/>
      <c r="M362" s="22"/>
    </row>
    <row r="363" spans="1:13" x14ac:dyDescent="0.2">
      <c r="A363" s="18" t="s">
        <v>93</v>
      </c>
      <c r="B363" s="11">
        <v>33695</v>
      </c>
      <c r="C363" s="19" t="s">
        <v>103</v>
      </c>
      <c r="D363" s="23">
        <v>0.48</v>
      </c>
      <c r="E363" s="11">
        <v>33695</v>
      </c>
      <c r="F363" s="11" t="s">
        <v>240</v>
      </c>
      <c r="G363" s="15" t="s">
        <v>235</v>
      </c>
      <c r="H363" s="15" t="str">
        <f t="shared" si="8"/>
        <v>PACE</v>
      </c>
      <c r="I363" s="15" t="s">
        <v>266</v>
      </c>
      <c r="J363" s="11">
        <v>33695</v>
      </c>
      <c r="K363" s="21">
        <f>(M363-E363)/365</f>
        <v>43.778082191780825</v>
      </c>
      <c r="L363" s="21"/>
      <c r="M363" s="22">
        <v>49674</v>
      </c>
    </row>
    <row r="364" spans="1:13" x14ac:dyDescent="0.2">
      <c r="A364" s="18" t="s">
        <v>220</v>
      </c>
      <c r="B364" s="11">
        <v>42231</v>
      </c>
      <c r="C364" s="19" t="s">
        <v>31</v>
      </c>
      <c r="D364" s="20">
        <v>80</v>
      </c>
      <c r="E364" s="11">
        <v>42713</v>
      </c>
      <c r="F364" s="11" t="s">
        <v>284</v>
      </c>
      <c r="G364" s="15" t="s">
        <v>235</v>
      </c>
      <c r="H364" s="15" t="str">
        <f t="shared" si="8"/>
        <v>PACE</v>
      </c>
      <c r="I364" s="15" t="s">
        <v>266</v>
      </c>
      <c r="J364" s="11">
        <v>42674</v>
      </c>
      <c r="K364" s="21">
        <f>(M364-E364)/365</f>
        <v>20.027397260273972</v>
      </c>
      <c r="L364" s="21"/>
      <c r="M364" s="22">
        <v>50023</v>
      </c>
    </row>
    <row r="365" spans="1:13" x14ac:dyDescent="0.2">
      <c r="A365" s="18" t="s">
        <v>299</v>
      </c>
      <c r="B365" s="11">
        <v>43228</v>
      </c>
      <c r="C365" s="19" t="s">
        <v>103</v>
      </c>
      <c r="D365" s="23">
        <v>0.2</v>
      </c>
      <c r="E365" s="11">
        <v>43409</v>
      </c>
      <c r="F365" s="11" t="s">
        <v>283</v>
      </c>
      <c r="G365" s="15" t="s">
        <v>234</v>
      </c>
      <c r="H365" s="15" t="str">
        <f t="shared" si="8"/>
        <v>PACW</v>
      </c>
      <c r="I365" s="15" t="s">
        <v>266</v>
      </c>
      <c r="J365" s="11">
        <v>43344</v>
      </c>
      <c r="K365" s="21">
        <v>20</v>
      </c>
      <c r="L365" s="21"/>
      <c r="M365" s="22">
        <v>50648</v>
      </c>
    </row>
    <row r="366" spans="1:13" x14ac:dyDescent="0.2">
      <c r="A366" s="18" t="s">
        <v>300</v>
      </c>
      <c r="B366" s="11">
        <v>41688</v>
      </c>
      <c r="C366" s="19" t="s">
        <v>103</v>
      </c>
      <c r="D366" s="23">
        <v>0.7</v>
      </c>
      <c r="E366" s="11">
        <v>41873</v>
      </c>
      <c r="F366" s="36" t="s">
        <v>283</v>
      </c>
      <c r="G366" s="23" t="s">
        <v>234</v>
      </c>
      <c r="H366" s="23" t="str">
        <f t="shared" si="8"/>
        <v>PACW</v>
      </c>
      <c r="I366" s="15" t="s">
        <v>266</v>
      </c>
      <c r="J366" s="11">
        <v>41760</v>
      </c>
      <c r="K366" s="21">
        <v>20</v>
      </c>
      <c r="L366" s="21"/>
      <c r="M366" s="22">
        <v>50648</v>
      </c>
    </row>
    <row r="367" spans="1:13" x14ac:dyDescent="0.2">
      <c r="A367" s="18" t="s">
        <v>94</v>
      </c>
      <c r="B367" s="11">
        <v>39983</v>
      </c>
      <c r="C367" s="19" t="s">
        <v>5</v>
      </c>
      <c r="D367" s="23">
        <v>9.9</v>
      </c>
      <c r="E367" s="11">
        <v>39984</v>
      </c>
      <c r="F367" s="11" t="s">
        <v>283</v>
      </c>
      <c r="G367" s="15" t="s">
        <v>234</v>
      </c>
      <c r="H367" s="15" t="str">
        <f t="shared" si="8"/>
        <v>PACW</v>
      </c>
      <c r="I367" s="15" t="s">
        <v>287</v>
      </c>
      <c r="J367" s="11">
        <v>39983</v>
      </c>
      <c r="K367" s="21">
        <v>1</v>
      </c>
      <c r="L367" s="21"/>
      <c r="M367" s="22"/>
    </row>
    <row r="368" spans="1:13" x14ac:dyDescent="0.2">
      <c r="A368" s="18" t="s">
        <v>94</v>
      </c>
      <c r="B368" s="11" t="s">
        <v>241</v>
      </c>
      <c r="C368" s="19" t="s">
        <v>5</v>
      </c>
      <c r="D368" s="23">
        <v>9.9</v>
      </c>
      <c r="E368" s="11" t="s">
        <v>226</v>
      </c>
      <c r="F368" s="11" t="s">
        <v>283</v>
      </c>
      <c r="G368" s="15" t="s">
        <v>234</v>
      </c>
      <c r="H368" s="15" t="str">
        <f t="shared" si="8"/>
        <v>PACW</v>
      </c>
      <c r="I368" s="15" t="s">
        <v>287</v>
      </c>
      <c r="J368" s="11" t="s">
        <v>226</v>
      </c>
      <c r="K368" s="21"/>
      <c r="L368" s="21">
        <v>1</v>
      </c>
      <c r="M368" s="22"/>
    </row>
    <row r="369" spans="1:13" x14ac:dyDescent="0.2">
      <c r="A369" s="18" t="s">
        <v>94</v>
      </c>
      <c r="B369" s="11" t="s">
        <v>241</v>
      </c>
      <c r="C369" s="19" t="s">
        <v>5</v>
      </c>
      <c r="D369" s="23">
        <v>9.9</v>
      </c>
      <c r="E369" s="11" t="s">
        <v>226</v>
      </c>
      <c r="F369" s="11" t="s">
        <v>283</v>
      </c>
      <c r="G369" s="15" t="s">
        <v>234</v>
      </c>
      <c r="H369" s="15" t="str">
        <f t="shared" si="8"/>
        <v>PACW</v>
      </c>
      <c r="I369" s="15" t="s">
        <v>287</v>
      </c>
      <c r="J369" s="11" t="s">
        <v>226</v>
      </c>
      <c r="K369" s="21"/>
      <c r="L369" s="21">
        <v>1</v>
      </c>
      <c r="M369" s="22"/>
    </row>
    <row r="370" spans="1:13" x14ac:dyDescent="0.2">
      <c r="A370" s="18" t="s">
        <v>94</v>
      </c>
      <c r="B370" s="11" t="s">
        <v>241</v>
      </c>
      <c r="C370" s="19" t="s">
        <v>5</v>
      </c>
      <c r="D370" s="23">
        <v>9.9</v>
      </c>
      <c r="E370" s="11" t="s">
        <v>226</v>
      </c>
      <c r="F370" s="11" t="s">
        <v>283</v>
      </c>
      <c r="G370" s="15" t="s">
        <v>234</v>
      </c>
      <c r="H370" s="15" t="str">
        <f t="shared" si="8"/>
        <v>PACW</v>
      </c>
      <c r="I370" s="15" t="s">
        <v>287</v>
      </c>
      <c r="J370" s="11" t="s">
        <v>226</v>
      </c>
      <c r="K370" s="21"/>
      <c r="L370" s="21">
        <v>1</v>
      </c>
      <c r="M370" s="22"/>
    </row>
    <row r="371" spans="1:13" x14ac:dyDescent="0.2">
      <c r="A371" s="18" t="s">
        <v>94</v>
      </c>
      <c r="B371" s="11" t="s">
        <v>241</v>
      </c>
      <c r="C371" s="19" t="s">
        <v>5</v>
      </c>
      <c r="D371" s="23">
        <v>9.9</v>
      </c>
      <c r="E371" s="11" t="s">
        <v>226</v>
      </c>
      <c r="F371" s="11" t="s">
        <v>283</v>
      </c>
      <c r="G371" s="15" t="s">
        <v>234</v>
      </c>
      <c r="H371" s="15" t="str">
        <f t="shared" si="8"/>
        <v>PACW</v>
      </c>
      <c r="I371" s="15" t="s">
        <v>287</v>
      </c>
      <c r="J371" s="11" t="s">
        <v>226</v>
      </c>
      <c r="K371" s="21"/>
      <c r="L371" s="21">
        <v>1</v>
      </c>
      <c r="M371" s="22"/>
    </row>
    <row r="372" spans="1:13" x14ac:dyDescent="0.2">
      <c r="A372" s="18" t="s">
        <v>94</v>
      </c>
      <c r="B372" s="11" t="s">
        <v>241</v>
      </c>
      <c r="C372" s="19" t="s">
        <v>5</v>
      </c>
      <c r="D372" s="23">
        <v>9.9</v>
      </c>
      <c r="E372" s="11" t="s">
        <v>226</v>
      </c>
      <c r="F372" s="11" t="s">
        <v>283</v>
      </c>
      <c r="G372" s="15" t="s">
        <v>234</v>
      </c>
      <c r="H372" s="15" t="str">
        <f t="shared" si="8"/>
        <v>PACW</v>
      </c>
      <c r="I372" s="15" t="s">
        <v>287</v>
      </c>
      <c r="J372" s="11" t="s">
        <v>226</v>
      </c>
      <c r="K372" s="21"/>
      <c r="L372" s="21">
        <v>1</v>
      </c>
      <c r="M372" s="22"/>
    </row>
    <row r="373" spans="1:13" x14ac:dyDescent="0.2">
      <c r="A373" s="18" t="s">
        <v>94</v>
      </c>
      <c r="B373" s="11" t="s">
        <v>241</v>
      </c>
      <c r="C373" s="19" t="s">
        <v>5</v>
      </c>
      <c r="D373" s="23">
        <v>9.9</v>
      </c>
      <c r="E373" s="11" t="s">
        <v>226</v>
      </c>
      <c r="F373" s="11" t="s">
        <v>283</v>
      </c>
      <c r="G373" s="15" t="s">
        <v>234</v>
      </c>
      <c r="H373" s="15" t="str">
        <f t="shared" si="8"/>
        <v>PACW</v>
      </c>
      <c r="I373" s="15" t="s">
        <v>287</v>
      </c>
      <c r="J373" s="11" t="s">
        <v>226</v>
      </c>
      <c r="K373" s="21"/>
      <c r="L373" s="21">
        <v>1</v>
      </c>
      <c r="M373" s="22"/>
    </row>
    <row r="374" spans="1:13" x14ac:dyDescent="0.2">
      <c r="A374" s="18" t="s">
        <v>94</v>
      </c>
      <c r="B374" s="11" t="s">
        <v>241</v>
      </c>
      <c r="C374" s="19" t="s">
        <v>5</v>
      </c>
      <c r="D374" s="23">
        <v>9.9</v>
      </c>
      <c r="E374" s="11" t="s">
        <v>226</v>
      </c>
      <c r="F374" s="11" t="s">
        <v>283</v>
      </c>
      <c r="G374" s="15" t="s">
        <v>234</v>
      </c>
      <c r="H374" s="15" t="str">
        <f t="shared" si="8"/>
        <v>PACW</v>
      </c>
      <c r="I374" s="15" t="s">
        <v>287</v>
      </c>
      <c r="J374" s="11" t="s">
        <v>226</v>
      </c>
      <c r="K374" s="21"/>
      <c r="L374" s="21">
        <v>1</v>
      </c>
      <c r="M374" s="22"/>
    </row>
    <row r="375" spans="1:13" x14ac:dyDescent="0.2">
      <c r="A375" s="18" t="s">
        <v>94</v>
      </c>
      <c r="B375" s="11" t="s">
        <v>241</v>
      </c>
      <c r="C375" s="19" t="s">
        <v>5</v>
      </c>
      <c r="D375" s="23">
        <v>9.9</v>
      </c>
      <c r="E375" s="11" t="s">
        <v>226</v>
      </c>
      <c r="F375" s="11" t="s">
        <v>283</v>
      </c>
      <c r="G375" s="15" t="s">
        <v>234</v>
      </c>
      <c r="H375" s="15" t="str">
        <f t="shared" si="8"/>
        <v>PACW</v>
      </c>
      <c r="I375" s="15" t="s">
        <v>287</v>
      </c>
      <c r="J375" s="11" t="s">
        <v>226</v>
      </c>
      <c r="K375" s="21"/>
      <c r="L375" s="21">
        <v>1</v>
      </c>
      <c r="M375" s="22"/>
    </row>
    <row r="376" spans="1:13" x14ac:dyDescent="0.2">
      <c r="A376" s="18" t="s">
        <v>94</v>
      </c>
      <c r="B376" s="11" t="s">
        <v>241</v>
      </c>
      <c r="C376" s="19" t="s">
        <v>5</v>
      </c>
      <c r="D376" s="23">
        <v>9.9</v>
      </c>
      <c r="E376" s="11" t="s">
        <v>226</v>
      </c>
      <c r="F376" s="11" t="s">
        <v>283</v>
      </c>
      <c r="G376" s="15" t="s">
        <v>234</v>
      </c>
      <c r="H376" s="15" t="str">
        <f t="shared" si="8"/>
        <v>PACW</v>
      </c>
      <c r="I376" s="15" t="s">
        <v>266</v>
      </c>
      <c r="J376" s="11" t="s">
        <v>226</v>
      </c>
      <c r="K376" s="21"/>
      <c r="L376" s="21">
        <v>11</v>
      </c>
      <c r="M376" s="22">
        <v>47361</v>
      </c>
    </row>
    <row r="377" spans="1:13" x14ac:dyDescent="0.2">
      <c r="A377" s="18" t="s">
        <v>95</v>
      </c>
      <c r="B377" s="11">
        <v>40955</v>
      </c>
      <c r="C377" s="19" t="s">
        <v>104</v>
      </c>
      <c r="D377" s="23">
        <v>4.8</v>
      </c>
      <c r="E377" s="11">
        <v>41274</v>
      </c>
      <c r="F377" s="11" t="s">
        <v>283</v>
      </c>
      <c r="G377" s="15" t="s">
        <v>234</v>
      </c>
      <c r="H377" s="15" t="str">
        <f t="shared" si="8"/>
        <v>PACW</v>
      </c>
      <c r="I377" s="15" t="s">
        <v>266</v>
      </c>
      <c r="J377" s="11">
        <v>40960</v>
      </c>
      <c r="K377" s="21">
        <f>(M377-E377)/365</f>
        <v>10.334246575342465</v>
      </c>
      <c r="L377" s="21"/>
      <c r="M377" s="22">
        <v>45046</v>
      </c>
    </row>
    <row r="378" spans="1:13" x14ac:dyDescent="0.2">
      <c r="A378" s="10" t="s">
        <v>275</v>
      </c>
      <c r="B378" s="22">
        <v>42500</v>
      </c>
      <c r="C378" s="12" t="s">
        <v>5</v>
      </c>
      <c r="D378" s="13">
        <v>1.7</v>
      </c>
      <c r="E378" s="33">
        <v>42681</v>
      </c>
      <c r="F378" s="11" t="s">
        <v>283</v>
      </c>
      <c r="G378" s="15" t="s">
        <v>235</v>
      </c>
      <c r="H378" s="15" t="str">
        <f t="shared" si="8"/>
        <v>PACE</v>
      </c>
      <c r="I378" s="15" t="s">
        <v>266</v>
      </c>
      <c r="J378" s="11">
        <v>42681</v>
      </c>
      <c r="K378" s="21">
        <f>(M378-E378)/365</f>
        <v>9.506849315068493</v>
      </c>
      <c r="L378" s="30"/>
      <c r="M378" s="11">
        <v>46151</v>
      </c>
    </row>
    <row r="379" spans="1:13" x14ac:dyDescent="0.2">
      <c r="A379" s="10" t="s">
        <v>276</v>
      </c>
      <c r="B379" s="22">
        <v>42500</v>
      </c>
      <c r="C379" s="12" t="s">
        <v>5</v>
      </c>
      <c r="D379" s="13">
        <v>1.9</v>
      </c>
      <c r="E379" s="33">
        <v>42681</v>
      </c>
      <c r="F379" s="11" t="s">
        <v>283</v>
      </c>
      <c r="G379" s="15" t="s">
        <v>235</v>
      </c>
      <c r="H379" s="15" t="str">
        <f t="shared" si="8"/>
        <v>PACE</v>
      </c>
      <c r="I379" s="15" t="s">
        <v>266</v>
      </c>
      <c r="J379" s="11">
        <v>42681</v>
      </c>
      <c r="K379" s="21">
        <f>(M379-E379)/365</f>
        <v>9.506849315068493</v>
      </c>
      <c r="L379" s="30"/>
      <c r="M379" s="11">
        <v>46151</v>
      </c>
    </row>
    <row r="380" spans="1:13" x14ac:dyDescent="0.2">
      <c r="A380" s="10" t="s">
        <v>277</v>
      </c>
      <c r="B380" s="11">
        <v>42289</v>
      </c>
      <c r="C380" s="12" t="s">
        <v>31</v>
      </c>
      <c r="D380" s="13">
        <v>9.9</v>
      </c>
      <c r="E380" s="33">
        <v>43097</v>
      </c>
      <c r="F380" s="11" t="s">
        <v>283</v>
      </c>
      <c r="G380" s="15" t="s">
        <v>234</v>
      </c>
      <c r="H380" s="15" t="str">
        <f t="shared" si="8"/>
        <v>PACW</v>
      </c>
      <c r="I380" s="15" t="s">
        <v>266</v>
      </c>
      <c r="J380" s="11">
        <v>43045</v>
      </c>
      <c r="K380" s="21">
        <v>20</v>
      </c>
      <c r="L380" s="30"/>
      <c r="M380" s="11">
        <v>50024</v>
      </c>
    </row>
    <row r="381" spans="1:13" x14ac:dyDescent="0.2">
      <c r="A381" s="18" t="s">
        <v>216</v>
      </c>
      <c r="B381" s="11">
        <v>41544</v>
      </c>
      <c r="C381" s="19" t="s">
        <v>31</v>
      </c>
      <c r="D381" s="20">
        <v>80</v>
      </c>
      <c r="E381" s="11">
        <v>42354</v>
      </c>
      <c r="F381" s="11" t="s">
        <v>284</v>
      </c>
      <c r="G381" s="15" t="s">
        <v>235</v>
      </c>
      <c r="H381" s="15" t="str">
        <f t="shared" si="8"/>
        <v>PACE</v>
      </c>
      <c r="I381" s="15" t="s">
        <v>266</v>
      </c>
      <c r="J381" s="11">
        <v>42736</v>
      </c>
      <c r="K381" s="21">
        <v>20</v>
      </c>
      <c r="L381" s="21"/>
      <c r="M381" s="22">
        <v>50039</v>
      </c>
    </row>
    <row r="382" spans="1:13" x14ac:dyDescent="0.2">
      <c r="A382" s="10" t="s">
        <v>148</v>
      </c>
      <c r="B382" s="11">
        <v>30424</v>
      </c>
      <c r="C382" s="12" t="s">
        <v>5</v>
      </c>
      <c r="D382" s="13" t="s">
        <v>138</v>
      </c>
      <c r="E382" s="11">
        <v>30424</v>
      </c>
      <c r="F382" s="11" t="s">
        <v>240</v>
      </c>
      <c r="G382" s="15" t="s">
        <v>234</v>
      </c>
      <c r="H382" s="15" t="str">
        <f t="shared" si="8"/>
        <v>PACW</v>
      </c>
      <c r="I382" s="15" t="s">
        <v>253</v>
      </c>
      <c r="J382" s="11">
        <v>30424</v>
      </c>
      <c r="K382" s="21"/>
      <c r="L382" s="21"/>
      <c r="M382" s="22"/>
    </row>
    <row r="383" spans="1:13" x14ac:dyDescent="0.2">
      <c r="A383" s="10" t="s">
        <v>130</v>
      </c>
      <c r="B383" s="11">
        <v>38335</v>
      </c>
      <c r="C383" s="12" t="s">
        <v>104</v>
      </c>
      <c r="D383" s="13">
        <v>0.125</v>
      </c>
      <c r="E383" s="11">
        <v>38335</v>
      </c>
      <c r="F383" s="11" t="s">
        <v>283</v>
      </c>
      <c r="G383" s="15" t="s">
        <v>235</v>
      </c>
      <c r="H383" s="15" t="str">
        <f t="shared" si="8"/>
        <v>PACE</v>
      </c>
      <c r="I383" s="15" t="s">
        <v>278</v>
      </c>
      <c r="J383" s="11">
        <v>38335</v>
      </c>
      <c r="K383" s="21"/>
      <c r="L383" s="21"/>
      <c r="M383" s="22"/>
    </row>
    <row r="384" spans="1:13" x14ac:dyDescent="0.2">
      <c r="A384" s="18" t="s">
        <v>96</v>
      </c>
      <c r="B384" s="11">
        <v>39801</v>
      </c>
      <c r="C384" s="19" t="s">
        <v>5</v>
      </c>
      <c r="D384" s="23">
        <v>3.3</v>
      </c>
      <c r="E384" s="11">
        <v>40057</v>
      </c>
      <c r="F384" s="11" t="s">
        <v>283</v>
      </c>
      <c r="G384" s="15" t="s">
        <v>234</v>
      </c>
      <c r="H384" s="15" t="str">
        <f t="shared" si="8"/>
        <v>PACW</v>
      </c>
      <c r="I384" s="15" t="s">
        <v>266</v>
      </c>
      <c r="J384" s="11">
        <v>39903</v>
      </c>
      <c r="K384" s="21">
        <f>(M384-E384)/365</f>
        <v>20.010958904109589</v>
      </c>
      <c r="L384" s="21"/>
      <c r="M384" s="22">
        <v>47361</v>
      </c>
    </row>
    <row r="385" spans="1:13" x14ac:dyDescent="0.2">
      <c r="A385" s="18" t="s">
        <v>97</v>
      </c>
      <c r="B385" s="11">
        <v>30874</v>
      </c>
      <c r="C385" s="19" t="s">
        <v>103</v>
      </c>
      <c r="D385" s="23">
        <v>2</v>
      </c>
      <c r="E385" s="11">
        <v>30874</v>
      </c>
      <c r="F385" s="11" t="s">
        <v>240</v>
      </c>
      <c r="G385" s="15" t="s">
        <v>239</v>
      </c>
      <c r="H385" s="15" t="str">
        <f t="shared" si="8"/>
        <v>PACW</v>
      </c>
      <c r="I385" s="15" t="s">
        <v>279</v>
      </c>
      <c r="J385" s="11">
        <v>30874</v>
      </c>
      <c r="K385" s="21">
        <v>25</v>
      </c>
      <c r="L385" s="21"/>
      <c r="M385" s="22"/>
    </row>
    <row r="386" spans="1:13" x14ac:dyDescent="0.2">
      <c r="A386" s="18" t="s">
        <v>98</v>
      </c>
      <c r="B386" s="11">
        <v>39801</v>
      </c>
      <c r="C386" s="19" t="s">
        <v>5</v>
      </c>
      <c r="D386" s="23">
        <v>6.6</v>
      </c>
      <c r="E386" s="11">
        <v>40057</v>
      </c>
      <c r="F386" s="11" t="s">
        <v>283</v>
      </c>
      <c r="G386" s="15" t="s">
        <v>234</v>
      </c>
      <c r="H386" s="15" t="str">
        <f t="shared" ref="H386:H402" si="9">IF(G386="WA","PACW",IF(G386="CA","PACW",IF(G386="OR","PACW","PACE")))</f>
        <v>PACW</v>
      </c>
      <c r="I386" s="15" t="s">
        <v>266</v>
      </c>
      <c r="J386" s="11">
        <v>39903</v>
      </c>
      <c r="K386" s="21">
        <f>(M386-E386)/365</f>
        <v>20.010958904109589</v>
      </c>
      <c r="L386" s="21"/>
      <c r="M386" s="22">
        <v>47361</v>
      </c>
    </row>
    <row r="387" spans="1:13" x14ac:dyDescent="0.2">
      <c r="A387" s="10" t="s">
        <v>132</v>
      </c>
      <c r="B387" s="11">
        <v>32776</v>
      </c>
      <c r="C387" s="12" t="s">
        <v>7</v>
      </c>
      <c r="D387" s="13">
        <v>9</v>
      </c>
      <c r="E387" s="11">
        <v>32776</v>
      </c>
      <c r="F387" s="11" t="s">
        <v>240</v>
      </c>
      <c r="G387" s="15" t="s">
        <v>234</v>
      </c>
      <c r="H387" s="15" t="str">
        <f t="shared" si="9"/>
        <v>PACW</v>
      </c>
      <c r="I387" s="15" t="s">
        <v>253</v>
      </c>
      <c r="J387" s="11">
        <v>32776</v>
      </c>
      <c r="K387" s="21">
        <v>25</v>
      </c>
      <c r="L387" s="21"/>
      <c r="M387" s="22"/>
    </row>
    <row r="388" spans="1:13" x14ac:dyDescent="0.2">
      <c r="A388" s="18" t="s">
        <v>191</v>
      </c>
      <c r="B388" s="11">
        <v>41763</v>
      </c>
      <c r="C388" s="19" t="s">
        <v>103</v>
      </c>
      <c r="D388" s="20">
        <v>2.75</v>
      </c>
      <c r="E388" s="11" t="s">
        <v>247</v>
      </c>
      <c r="F388" s="11" t="s">
        <v>283</v>
      </c>
      <c r="G388" s="15" t="s">
        <v>234</v>
      </c>
      <c r="H388" s="15" t="str">
        <f t="shared" si="9"/>
        <v>PACW</v>
      </c>
      <c r="I388" s="15" t="s">
        <v>255</v>
      </c>
      <c r="J388" s="11">
        <v>42247</v>
      </c>
      <c r="K388" s="21">
        <v>20</v>
      </c>
      <c r="L388" s="21"/>
      <c r="M388" s="22"/>
    </row>
    <row r="389" spans="1:13" x14ac:dyDescent="0.2">
      <c r="A389" s="18" t="s">
        <v>23</v>
      </c>
      <c r="B389" s="11">
        <v>34425</v>
      </c>
      <c r="C389" s="19" t="s">
        <v>104</v>
      </c>
      <c r="D389" s="23">
        <v>1.6</v>
      </c>
      <c r="E389" s="11">
        <v>34425</v>
      </c>
      <c r="F389" s="11" t="s">
        <v>240</v>
      </c>
      <c r="G389" s="15" t="s">
        <v>235</v>
      </c>
      <c r="H389" s="15" t="str">
        <f t="shared" si="9"/>
        <v>PACE</v>
      </c>
      <c r="I389" s="15" t="s">
        <v>287</v>
      </c>
      <c r="J389" s="11">
        <v>34425</v>
      </c>
      <c r="K389" s="21">
        <v>25</v>
      </c>
      <c r="L389" s="21"/>
      <c r="M389" s="22"/>
    </row>
    <row r="390" spans="1:13" x14ac:dyDescent="0.2">
      <c r="A390" s="18" t="s">
        <v>23</v>
      </c>
      <c r="B390" s="11" t="s">
        <v>241</v>
      </c>
      <c r="C390" s="19" t="s">
        <v>104</v>
      </c>
      <c r="D390" s="23">
        <v>1.6</v>
      </c>
      <c r="E390" s="11" t="s">
        <v>226</v>
      </c>
      <c r="F390" s="11" t="s">
        <v>283</v>
      </c>
      <c r="G390" s="15" t="s">
        <v>235</v>
      </c>
      <c r="H390" s="15" t="str">
        <f t="shared" si="9"/>
        <v>PACE</v>
      </c>
      <c r="I390" s="15" t="s">
        <v>253</v>
      </c>
      <c r="J390" s="11" t="s">
        <v>226</v>
      </c>
      <c r="K390" s="21"/>
      <c r="L390" s="21"/>
      <c r="M390" s="22">
        <v>42916</v>
      </c>
    </row>
    <row r="391" spans="1:13" x14ac:dyDescent="0.2">
      <c r="A391" s="18" t="s">
        <v>99</v>
      </c>
      <c r="B391" s="11">
        <v>38337</v>
      </c>
      <c r="C391" s="19" t="s">
        <v>104</v>
      </c>
      <c r="D391" s="23">
        <v>0.95</v>
      </c>
      <c r="E391" s="11">
        <v>39655</v>
      </c>
      <c r="F391" s="11" t="s">
        <v>283</v>
      </c>
      <c r="G391" s="15" t="s">
        <v>235</v>
      </c>
      <c r="H391" s="15" t="str">
        <f t="shared" si="9"/>
        <v>PACE</v>
      </c>
      <c r="I391" s="15" t="s">
        <v>266</v>
      </c>
      <c r="J391" s="11">
        <v>38337</v>
      </c>
      <c r="K391" s="21">
        <f>(M391-E391)/365</f>
        <v>15.427397260273972</v>
      </c>
      <c r="L391" s="21"/>
      <c r="M391" s="22">
        <v>45286</v>
      </c>
    </row>
    <row r="392" spans="1:13" x14ac:dyDescent="0.2">
      <c r="A392" s="18" t="s">
        <v>192</v>
      </c>
      <c r="B392" s="11">
        <v>42160</v>
      </c>
      <c r="C392" s="19" t="s">
        <v>31</v>
      </c>
      <c r="D392" s="20">
        <v>8</v>
      </c>
      <c r="E392" s="11">
        <v>43100</v>
      </c>
      <c r="F392" s="11" t="s">
        <v>283</v>
      </c>
      <c r="G392" s="15" t="s">
        <v>234</v>
      </c>
      <c r="H392" s="15" t="str">
        <f t="shared" si="9"/>
        <v>PACW</v>
      </c>
      <c r="I392" s="15" t="s">
        <v>287</v>
      </c>
      <c r="J392" s="11">
        <v>43069</v>
      </c>
      <c r="K392" s="21">
        <f>(M392-E392)/365</f>
        <v>19.926027397260274</v>
      </c>
      <c r="L392" s="21"/>
      <c r="M392" s="22">
        <v>50373</v>
      </c>
    </row>
    <row r="393" spans="1:13" x14ac:dyDescent="0.2">
      <c r="A393" s="18" t="s">
        <v>100</v>
      </c>
      <c r="B393" s="11">
        <v>31210</v>
      </c>
      <c r="C393" s="19" t="s">
        <v>103</v>
      </c>
      <c r="D393" s="23">
        <v>1.47</v>
      </c>
      <c r="E393" s="11">
        <v>31210</v>
      </c>
      <c r="F393" s="11" t="s">
        <v>240</v>
      </c>
      <c r="G393" s="15" t="s">
        <v>239</v>
      </c>
      <c r="H393" s="15" t="str">
        <f t="shared" si="9"/>
        <v>PACW</v>
      </c>
      <c r="I393" s="15" t="s">
        <v>287</v>
      </c>
      <c r="J393" s="11">
        <v>31210</v>
      </c>
      <c r="K393" s="21">
        <v>25</v>
      </c>
      <c r="L393" s="21"/>
      <c r="M393" s="22"/>
    </row>
    <row r="394" spans="1:13" x14ac:dyDescent="0.2">
      <c r="A394" s="18" t="s">
        <v>100</v>
      </c>
      <c r="B394" s="11" t="s">
        <v>241</v>
      </c>
      <c r="C394" s="19" t="s">
        <v>103</v>
      </c>
      <c r="D394" s="23">
        <v>1.47</v>
      </c>
      <c r="E394" s="11" t="s">
        <v>226</v>
      </c>
      <c r="F394" s="11" t="s">
        <v>283</v>
      </c>
      <c r="G394" s="15" t="s">
        <v>239</v>
      </c>
      <c r="H394" s="15" t="str">
        <f t="shared" si="9"/>
        <v>PACW</v>
      </c>
      <c r="I394" s="15" t="s">
        <v>287</v>
      </c>
      <c r="J394" s="11" t="s">
        <v>226</v>
      </c>
      <c r="K394" s="21"/>
      <c r="L394" s="21">
        <v>1</v>
      </c>
      <c r="M394" s="22"/>
    </row>
    <row r="395" spans="1:13" x14ac:dyDescent="0.2">
      <c r="A395" s="18" t="s">
        <v>100</v>
      </c>
      <c r="B395" s="11" t="s">
        <v>241</v>
      </c>
      <c r="C395" s="19" t="s">
        <v>103</v>
      </c>
      <c r="D395" s="23">
        <v>1.47</v>
      </c>
      <c r="E395" s="11" t="s">
        <v>226</v>
      </c>
      <c r="F395" s="11" t="s">
        <v>283</v>
      </c>
      <c r="G395" s="15" t="s">
        <v>239</v>
      </c>
      <c r="H395" s="15" t="str">
        <f t="shared" si="9"/>
        <v>PACW</v>
      </c>
      <c r="I395" s="15" t="s">
        <v>287</v>
      </c>
      <c r="J395" s="11" t="s">
        <v>226</v>
      </c>
      <c r="K395" s="21"/>
      <c r="L395" s="21">
        <v>1</v>
      </c>
      <c r="M395" s="22"/>
    </row>
    <row r="396" spans="1:13" x14ac:dyDescent="0.2">
      <c r="A396" s="18" t="s">
        <v>100</v>
      </c>
      <c r="B396" s="11" t="s">
        <v>241</v>
      </c>
      <c r="C396" s="19" t="s">
        <v>103</v>
      </c>
      <c r="D396" s="23">
        <v>1.47</v>
      </c>
      <c r="E396" s="11" t="s">
        <v>226</v>
      </c>
      <c r="F396" s="11" t="s">
        <v>283</v>
      </c>
      <c r="G396" s="15" t="s">
        <v>239</v>
      </c>
      <c r="H396" s="15" t="str">
        <f t="shared" si="9"/>
        <v>PACW</v>
      </c>
      <c r="I396" s="15" t="s">
        <v>287</v>
      </c>
      <c r="J396" s="11" t="s">
        <v>226</v>
      </c>
      <c r="K396" s="21"/>
      <c r="L396" s="21">
        <v>2</v>
      </c>
      <c r="M396" s="22"/>
    </row>
    <row r="397" spans="1:13" x14ac:dyDescent="0.2">
      <c r="A397" s="18" t="s">
        <v>100</v>
      </c>
      <c r="B397" s="11" t="s">
        <v>241</v>
      </c>
      <c r="C397" s="19" t="s">
        <v>103</v>
      </c>
      <c r="D397" s="23">
        <v>1.47</v>
      </c>
      <c r="E397" s="11" t="s">
        <v>226</v>
      </c>
      <c r="F397" s="11" t="s">
        <v>283</v>
      </c>
      <c r="G397" s="15" t="s">
        <v>239</v>
      </c>
      <c r="H397" s="15" t="str">
        <f t="shared" si="9"/>
        <v>PACW</v>
      </c>
      <c r="I397" s="15" t="s">
        <v>266</v>
      </c>
      <c r="J397" s="11" t="s">
        <v>226</v>
      </c>
      <c r="K397" s="21"/>
      <c r="L397" s="21">
        <v>2</v>
      </c>
      <c r="M397" s="22">
        <v>44196</v>
      </c>
    </row>
    <row r="398" spans="1:13" x14ac:dyDescent="0.2">
      <c r="A398" s="18" t="s">
        <v>101</v>
      </c>
      <c r="B398" s="11">
        <v>31210</v>
      </c>
      <c r="C398" s="19" t="s">
        <v>103</v>
      </c>
      <c r="D398" s="23">
        <v>1.47</v>
      </c>
      <c r="E398" s="11">
        <v>31211</v>
      </c>
      <c r="F398" s="11" t="s">
        <v>240</v>
      </c>
      <c r="G398" s="15" t="s">
        <v>239</v>
      </c>
      <c r="H398" s="15" t="str">
        <f t="shared" si="9"/>
        <v>PACW</v>
      </c>
      <c r="I398" s="15" t="s">
        <v>287</v>
      </c>
      <c r="J398" s="11">
        <v>31210</v>
      </c>
      <c r="K398" s="21">
        <v>25</v>
      </c>
      <c r="L398" s="21"/>
      <c r="M398" s="22"/>
    </row>
    <row r="399" spans="1:13" x14ac:dyDescent="0.2">
      <c r="A399" s="18" t="s">
        <v>101</v>
      </c>
      <c r="B399" s="11" t="s">
        <v>241</v>
      </c>
      <c r="C399" s="19" t="s">
        <v>103</v>
      </c>
      <c r="D399" s="23">
        <v>1.47</v>
      </c>
      <c r="E399" s="11" t="s">
        <v>226</v>
      </c>
      <c r="F399" s="11" t="s">
        <v>283</v>
      </c>
      <c r="G399" s="15" t="s">
        <v>239</v>
      </c>
      <c r="H399" s="15" t="str">
        <f t="shared" si="9"/>
        <v>PACW</v>
      </c>
      <c r="I399" s="15" t="s">
        <v>287</v>
      </c>
      <c r="J399" s="11" t="s">
        <v>226</v>
      </c>
      <c r="K399" s="21"/>
      <c r="L399" s="21">
        <v>1</v>
      </c>
      <c r="M399" s="22"/>
    </row>
    <row r="400" spans="1:13" x14ac:dyDescent="0.2">
      <c r="A400" s="37" t="s">
        <v>101</v>
      </c>
      <c r="B400" s="11" t="s">
        <v>241</v>
      </c>
      <c r="C400" s="19" t="s">
        <v>103</v>
      </c>
      <c r="D400" s="23">
        <v>1.47</v>
      </c>
      <c r="E400" s="11" t="s">
        <v>226</v>
      </c>
      <c r="F400" s="11" t="s">
        <v>283</v>
      </c>
      <c r="G400" s="15" t="s">
        <v>239</v>
      </c>
      <c r="H400" s="15" t="str">
        <f t="shared" si="9"/>
        <v>PACW</v>
      </c>
      <c r="I400" s="15" t="s">
        <v>287</v>
      </c>
      <c r="J400" s="11" t="s">
        <v>226</v>
      </c>
      <c r="K400" s="21"/>
      <c r="L400" s="21">
        <v>1</v>
      </c>
      <c r="M400" s="22"/>
    </row>
    <row r="401" spans="1:13" x14ac:dyDescent="0.2">
      <c r="A401" s="18" t="s">
        <v>101</v>
      </c>
      <c r="B401" s="11" t="s">
        <v>241</v>
      </c>
      <c r="C401" s="19" t="s">
        <v>103</v>
      </c>
      <c r="D401" s="23">
        <v>1.47</v>
      </c>
      <c r="E401" s="11" t="s">
        <v>226</v>
      </c>
      <c r="F401" s="11" t="s">
        <v>283</v>
      </c>
      <c r="G401" s="15" t="s">
        <v>239</v>
      </c>
      <c r="H401" s="15" t="str">
        <f t="shared" si="9"/>
        <v>PACW</v>
      </c>
      <c r="I401" s="15" t="s">
        <v>287</v>
      </c>
      <c r="J401" s="11" t="s">
        <v>226</v>
      </c>
      <c r="K401" s="21"/>
      <c r="L401" s="21">
        <v>1</v>
      </c>
      <c r="M401" s="22"/>
    </row>
    <row r="402" spans="1:13" x14ac:dyDescent="0.2">
      <c r="A402" s="18" t="s">
        <v>101</v>
      </c>
      <c r="B402" s="11" t="s">
        <v>241</v>
      </c>
      <c r="C402" s="19" t="s">
        <v>103</v>
      </c>
      <c r="D402" s="23">
        <v>1.47</v>
      </c>
      <c r="E402" s="11" t="s">
        <v>226</v>
      </c>
      <c r="F402" s="11" t="s">
        <v>283</v>
      </c>
      <c r="G402" s="15" t="s">
        <v>239</v>
      </c>
      <c r="H402" s="15" t="str">
        <f t="shared" si="9"/>
        <v>PACW</v>
      </c>
      <c r="I402" s="15" t="s">
        <v>266</v>
      </c>
      <c r="J402" s="11" t="s">
        <v>226</v>
      </c>
      <c r="K402" s="21"/>
      <c r="L402" s="21">
        <v>4</v>
      </c>
      <c r="M402" s="22">
        <v>44196</v>
      </c>
    </row>
    <row r="403" spans="1:13" ht="15.75" x14ac:dyDescent="0.2">
      <c r="A403" s="99" t="s">
        <v>656</v>
      </c>
      <c r="B403" s="99"/>
      <c r="C403" s="100"/>
      <c r="D403" s="106">
        <v>3273</v>
      </c>
      <c r="E403" s="102"/>
      <c r="F403" s="102"/>
      <c r="G403" s="101"/>
      <c r="H403" s="101"/>
      <c r="I403" s="103"/>
      <c r="J403" s="102"/>
      <c r="K403" s="104"/>
      <c r="L403" s="104"/>
      <c r="M403" s="105"/>
    </row>
    <row r="404" spans="1:13" x14ac:dyDescent="0.2">
      <c r="D404" s="8"/>
    </row>
  </sheetData>
  <autoFilter ref="A1:M402" xr:uid="{00000000-0009-0000-0000-000000000000}">
    <sortState ref="A19:M419">
      <sortCondition ref="A18:A419"/>
    </sortState>
  </autoFilter>
  <sortState ref="A2:M198">
    <sortCondition ref="A2:A198"/>
  </sortState>
  <pageMargins left="0.25" right="0.25" top="0.75" bottom="0.75" header="0.3" footer="0.3"/>
  <pageSetup paperSize="3" scale="81" fitToHeight="0" orientation="landscape" r:id="rId1"/>
  <headerFooter scaleWithDoc="0" alignWithMargins="0">
    <oddHeader>&amp;LWY - 20000-545-ET-18
REC 1.18&amp;R&amp;"-,Bold"Attachment REC 1.18-1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02C7-4886-4E98-928C-BC66AA9AE693}">
  <dimension ref="A1:F13"/>
  <sheetViews>
    <sheetView workbookViewId="0">
      <selection activeCell="D12" sqref="D12"/>
    </sheetView>
  </sheetViews>
  <sheetFormatPr defaultColWidth="8.85546875" defaultRowHeight="15.75" x14ac:dyDescent="0.25"/>
  <cols>
    <col min="1" max="1" width="23.42578125" style="38" bestFit="1" customWidth="1"/>
    <col min="2" max="2" width="12.140625" style="38" bestFit="1" customWidth="1"/>
    <col min="3" max="3" width="14.42578125" style="38" bestFit="1" customWidth="1"/>
    <col min="4" max="5" width="11.7109375" style="38" customWidth="1"/>
    <col min="6" max="6" width="20.42578125" style="38" bestFit="1" customWidth="1"/>
    <col min="7" max="16384" width="8.85546875" style="38"/>
  </cols>
  <sheetData>
    <row r="1" spans="1:6" ht="31.5" x14ac:dyDescent="0.25">
      <c r="A1" s="89" t="s">
        <v>657</v>
      </c>
      <c r="B1" s="89" t="s">
        <v>658</v>
      </c>
      <c r="C1" s="89" t="s">
        <v>659</v>
      </c>
      <c r="D1" s="90" t="s">
        <v>660</v>
      </c>
      <c r="E1" s="89" t="s">
        <v>661</v>
      </c>
      <c r="F1" s="90" t="s">
        <v>302</v>
      </c>
    </row>
    <row r="2" spans="1:6" ht="30" x14ac:dyDescent="0.25">
      <c r="A2" s="39" t="s">
        <v>307</v>
      </c>
      <c r="B2" s="40" t="s">
        <v>308</v>
      </c>
      <c r="C2" s="39" t="s">
        <v>309</v>
      </c>
      <c r="D2" s="41" t="s">
        <v>310</v>
      </c>
      <c r="E2" s="42">
        <v>1.3</v>
      </c>
      <c r="F2" s="43">
        <v>1.05</v>
      </c>
    </row>
    <row r="3" spans="1:6" ht="30" x14ac:dyDescent="0.25">
      <c r="A3" s="44" t="s">
        <v>311</v>
      </c>
      <c r="B3" s="45" t="s">
        <v>312</v>
      </c>
      <c r="C3" s="44" t="s">
        <v>313</v>
      </c>
      <c r="D3" s="41" t="s">
        <v>314</v>
      </c>
      <c r="E3" s="46">
        <v>18</v>
      </c>
      <c r="F3" s="47">
        <v>16</v>
      </c>
    </row>
    <row r="4" spans="1:6" ht="30" x14ac:dyDescent="0.25">
      <c r="A4" s="48" t="s">
        <v>315</v>
      </c>
      <c r="B4" s="49" t="s">
        <v>316</v>
      </c>
      <c r="C4" s="48" t="s">
        <v>313</v>
      </c>
      <c r="D4" s="41" t="s">
        <v>317</v>
      </c>
      <c r="E4" s="50">
        <v>0.26</v>
      </c>
      <c r="F4" s="51">
        <v>0.14000000000000001</v>
      </c>
    </row>
    <row r="5" spans="1:6" ht="30" x14ac:dyDescent="0.25">
      <c r="A5" s="52" t="s">
        <v>318</v>
      </c>
      <c r="B5" s="53" t="s">
        <v>319</v>
      </c>
      <c r="C5" s="52" t="s">
        <v>320</v>
      </c>
      <c r="D5" s="41" t="s">
        <v>310</v>
      </c>
      <c r="E5" s="54">
        <v>5.8</v>
      </c>
      <c r="F5" s="55">
        <v>4</v>
      </c>
    </row>
    <row r="6" spans="1:6" ht="30" x14ac:dyDescent="0.25">
      <c r="A6" s="56" t="s">
        <v>321</v>
      </c>
      <c r="B6" s="57" t="s">
        <v>308</v>
      </c>
      <c r="C6" s="56" t="s">
        <v>322</v>
      </c>
      <c r="D6" s="41" t="s">
        <v>314</v>
      </c>
      <c r="E6" s="58">
        <v>0.41</v>
      </c>
      <c r="F6" s="59">
        <v>0.23</v>
      </c>
    </row>
    <row r="7" spans="1:6" ht="30" x14ac:dyDescent="0.25">
      <c r="A7" s="60" t="s">
        <v>323</v>
      </c>
      <c r="B7" s="61" t="s">
        <v>308</v>
      </c>
      <c r="C7" s="60" t="s">
        <v>324</v>
      </c>
      <c r="D7" s="41" t="s">
        <v>314</v>
      </c>
      <c r="E7" s="62">
        <v>0.22</v>
      </c>
      <c r="F7" s="63">
        <v>0.12</v>
      </c>
    </row>
    <row r="8" spans="1:6" ht="30" x14ac:dyDescent="0.25">
      <c r="A8" s="64" t="s">
        <v>325</v>
      </c>
      <c r="B8" s="65" t="s">
        <v>308</v>
      </c>
      <c r="C8" s="66" t="s">
        <v>313</v>
      </c>
      <c r="D8" s="41" t="s">
        <v>310</v>
      </c>
      <c r="E8" s="67">
        <v>17.600000000000001</v>
      </c>
      <c r="F8" s="68">
        <v>6.17</v>
      </c>
    </row>
    <row r="9" spans="1:6" ht="30" x14ac:dyDescent="0.25">
      <c r="A9" s="69" t="s">
        <v>326</v>
      </c>
      <c r="B9" s="70" t="s">
        <v>308</v>
      </c>
      <c r="C9" s="69" t="s">
        <v>322</v>
      </c>
      <c r="D9" s="41" t="s">
        <v>327</v>
      </c>
      <c r="E9" s="71">
        <v>1.4</v>
      </c>
      <c r="F9" s="72">
        <v>0.79</v>
      </c>
    </row>
    <row r="10" spans="1:6" x14ac:dyDescent="0.25">
      <c r="A10" s="48" t="s">
        <v>328</v>
      </c>
      <c r="B10" s="49" t="s">
        <v>308</v>
      </c>
      <c r="C10" s="48" t="s">
        <v>329</v>
      </c>
      <c r="D10" s="41" t="s">
        <v>330</v>
      </c>
      <c r="E10" s="50">
        <v>1.41</v>
      </c>
      <c r="F10" s="51">
        <v>0.39</v>
      </c>
    </row>
    <row r="11" spans="1:6" x14ac:dyDescent="0.25">
      <c r="A11" s="66" t="s">
        <v>331</v>
      </c>
      <c r="B11" s="65" t="s">
        <v>308</v>
      </c>
      <c r="C11" s="66" t="s">
        <v>332</v>
      </c>
      <c r="D11" s="41" t="s">
        <v>333</v>
      </c>
      <c r="E11" s="67">
        <v>0.9</v>
      </c>
      <c r="F11" s="68">
        <v>0.25</v>
      </c>
    </row>
    <row r="12" spans="1:6" ht="30" x14ac:dyDescent="0.25">
      <c r="A12" s="73" t="s">
        <v>334</v>
      </c>
      <c r="B12" s="74" t="s">
        <v>308</v>
      </c>
      <c r="C12" s="73" t="s">
        <v>322</v>
      </c>
      <c r="D12" s="41" t="s">
        <v>335</v>
      </c>
      <c r="E12" s="75">
        <v>0.02</v>
      </c>
      <c r="F12" s="76">
        <v>0.01</v>
      </c>
    </row>
    <row r="13" spans="1:6" s="77" customFormat="1" x14ac:dyDescent="0.25">
      <c r="A13" s="93" t="s">
        <v>336</v>
      </c>
      <c r="B13" s="94"/>
      <c r="C13" s="95"/>
      <c r="D13" s="96"/>
      <c r="E13" s="97">
        <v>47.32</v>
      </c>
      <c r="F13" s="98">
        <v>29.15</v>
      </c>
    </row>
  </sheetData>
  <autoFilter ref="A1:F12" xr:uid="{3EEEA319-3B81-43AC-978C-31C09195AE2B}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6862-804D-4FD9-B373-54C8D4E15972}">
  <dimension ref="A1:E135"/>
  <sheetViews>
    <sheetView workbookViewId="0">
      <selection activeCell="B11" sqref="B11"/>
    </sheetView>
  </sheetViews>
  <sheetFormatPr defaultColWidth="8.85546875" defaultRowHeight="15.75" x14ac:dyDescent="0.25"/>
  <cols>
    <col min="1" max="1" width="25.42578125" style="78" customWidth="1"/>
    <col min="2" max="2" width="11.140625" style="78" customWidth="1"/>
    <col min="3" max="3" width="8.7109375" style="78" bestFit="1" customWidth="1"/>
    <col min="4" max="4" width="12.28515625" style="78" customWidth="1"/>
    <col min="5" max="5" width="12" style="78" customWidth="1"/>
    <col min="6" max="16384" width="8.85546875" style="78"/>
  </cols>
  <sheetData>
    <row r="1" spans="1:5" ht="47.25" x14ac:dyDescent="0.25">
      <c r="A1" s="91" t="s">
        <v>337</v>
      </c>
      <c r="B1" s="92" t="s">
        <v>105</v>
      </c>
      <c r="C1" s="91" t="s">
        <v>338</v>
      </c>
      <c r="D1" s="92" t="s">
        <v>304</v>
      </c>
      <c r="E1" s="92" t="s">
        <v>305</v>
      </c>
    </row>
    <row r="2" spans="1:5" x14ac:dyDescent="0.25">
      <c r="A2" s="79" t="s">
        <v>339</v>
      </c>
      <c r="B2" s="80" t="s">
        <v>103</v>
      </c>
      <c r="C2" s="81">
        <v>0.45</v>
      </c>
      <c r="D2" s="82" t="s">
        <v>340</v>
      </c>
      <c r="E2" s="82" t="s">
        <v>341</v>
      </c>
    </row>
    <row r="3" spans="1:5" x14ac:dyDescent="0.25">
      <c r="A3" s="112" t="s">
        <v>342</v>
      </c>
      <c r="B3" s="108" t="s">
        <v>103</v>
      </c>
      <c r="C3" s="109">
        <v>0.24</v>
      </c>
      <c r="D3" s="82" t="s">
        <v>343</v>
      </c>
      <c r="E3" s="82" t="s">
        <v>341</v>
      </c>
    </row>
    <row r="4" spans="1:5" x14ac:dyDescent="0.25">
      <c r="A4" s="112" t="s">
        <v>344</v>
      </c>
      <c r="B4" s="108" t="s">
        <v>103</v>
      </c>
      <c r="C4" s="109">
        <v>3.7</v>
      </c>
      <c r="D4" s="82" t="s">
        <v>345</v>
      </c>
      <c r="E4" s="82" t="s">
        <v>346</v>
      </c>
    </row>
    <row r="5" spans="1:5" x14ac:dyDescent="0.25">
      <c r="A5" s="112" t="s">
        <v>347</v>
      </c>
      <c r="B5" s="108" t="s">
        <v>103</v>
      </c>
      <c r="C5" s="109">
        <v>0.05</v>
      </c>
      <c r="D5" s="82" t="s">
        <v>348</v>
      </c>
      <c r="E5" s="82" t="s">
        <v>349</v>
      </c>
    </row>
    <row r="6" spans="1:5" x14ac:dyDescent="0.25">
      <c r="A6" s="112" t="s">
        <v>350</v>
      </c>
      <c r="B6" s="108" t="s">
        <v>103</v>
      </c>
      <c r="C6" s="109">
        <v>0.13</v>
      </c>
      <c r="D6" s="82" t="s">
        <v>351</v>
      </c>
      <c r="E6" s="82" t="s">
        <v>352</v>
      </c>
    </row>
    <row r="7" spans="1:5" ht="30" x14ac:dyDescent="0.25">
      <c r="A7" s="112" t="s">
        <v>353</v>
      </c>
      <c r="B7" s="108" t="s">
        <v>103</v>
      </c>
      <c r="C7" s="109">
        <v>0.03</v>
      </c>
      <c r="D7" s="82" t="s">
        <v>354</v>
      </c>
      <c r="E7" s="82" t="s">
        <v>355</v>
      </c>
    </row>
    <row r="8" spans="1:5" x14ac:dyDescent="0.25">
      <c r="A8" s="112" t="s">
        <v>356</v>
      </c>
      <c r="B8" s="108" t="s">
        <v>103</v>
      </c>
      <c r="C8" s="109">
        <v>1.63</v>
      </c>
      <c r="D8" s="82" t="s">
        <v>357</v>
      </c>
      <c r="E8" s="82" t="s">
        <v>358</v>
      </c>
    </row>
    <row r="9" spans="1:5" x14ac:dyDescent="0.25">
      <c r="A9" s="112" t="s">
        <v>359</v>
      </c>
      <c r="B9" s="108" t="s">
        <v>103</v>
      </c>
      <c r="C9" s="109">
        <v>0.3</v>
      </c>
      <c r="D9" s="82" t="s">
        <v>360</v>
      </c>
      <c r="E9" s="82" t="s">
        <v>361</v>
      </c>
    </row>
    <row r="10" spans="1:5" x14ac:dyDescent="0.25">
      <c r="A10" s="112" t="s">
        <v>362</v>
      </c>
      <c r="B10" s="108" t="s">
        <v>103</v>
      </c>
      <c r="C10" s="109">
        <v>0.6</v>
      </c>
      <c r="D10" s="82" t="s">
        <v>363</v>
      </c>
      <c r="E10" s="82" t="s">
        <v>364</v>
      </c>
    </row>
    <row r="11" spans="1:5" x14ac:dyDescent="0.25">
      <c r="A11" s="79" t="s">
        <v>365</v>
      </c>
      <c r="B11" s="80" t="s">
        <v>103</v>
      </c>
      <c r="C11" s="109">
        <v>9.9600000000000009</v>
      </c>
      <c r="D11" s="82" t="s">
        <v>366</v>
      </c>
      <c r="E11" s="82" t="s">
        <v>367</v>
      </c>
    </row>
    <row r="12" spans="1:5" x14ac:dyDescent="0.25">
      <c r="A12" s="79" t="s">
        <v>368</v>
      </c>
      <c r="B12" s="80" t="s">
        <v>103</v>
      </c>
      <c r="C12" s="81">
        <v>0.11</v>
      </c>
      <c r="D12" s="82" t="s">
        <v>369</v>
      </c>
      <c r="E12" s="82" t="s">
        <v>370</v>
      </c>
    </row>
    <row r="13" spans="1:5" x14ac:dyDescent="0.25">
      <c r="A13" s="79" t="s">
        <v>371</v>
      </c>
      <c r="B13" s="80" t="s">
        <v>103</v>
      </c>
      <c r="C13" s="81">
        <v>1.55</v>
      </c>
      <c r="D13" s="82" t="s">
        <v>372</v>
      </c>
      <c r="E13" s="82" t="s">
        <v>373</v>
      </c>
    </row>
    <row r="14" spans="1:5" x14ac:dyDescent="0.25">
      <c r="A14" s="79" t="s">
        <v>374</v>
      </c>
      <c r="B14" s="80" t="s">
        <v>103</v>
      </c>
      <c r="C14" s="81">
        <v>0.56000000000000005</v>
      </c>
      <c r="D14" s="82" t="s">
        <v>375</v>
      </c>
      <c r="E14" s="82" t="s">
        <v>376</v>
      </c>
    </row>
    <row r="15" spans="1:5" x14ac:dyDescent="0.25">
      <c r="A15" s="79" t="s">
        <v>377</v>
      </c>
      <c r="B15" s="80" t="s">
        <v>103</v>
      </c>
      <c r="C15" s="81">
        <v>2.44</v>
      </c>
      <c r="D15" s="82" t="s">
        <v>378</v>
      </c>
      <c r="E15" s="82" t="s">
        <v>379</v>
      </c>
    </row>
    <row r="16" spans="1:5" x14ac:dyDescent="0.25">
      <c r="A16" s="79" t="s">
        <v>380</v>
      </c>
      <c r="B16" s="80" t="s">
        <v>103</v>
      </c>
      <c r="C16" s="81">
        <v>0.25</v>
      </c>
      <c r="D16" s="82" t="s">
        <v>381</v>
      </c>
      <c r="E16" s="82" t="s">
        <v>382</v>
      </c>
    </row>
    <row r="17" spans="1:5" x14ac:dyDescent="0.25">
      <c r="A17" s="79" t="s">
        <v>383</v>
      </c>
      <c r="B17" s="80" t="s">
        <v>103</v>
      </c>
      <c r="C17" s="81">
        <v>4.5</v>
      </c>
      <c r="D17" s="82" t="s">
        <v>384</v>
      </c>
      <c r="E17" s="82" t="s">
        <v>385</v>
      </c>
    </row>
    <row r="18" spans="1:5" x14ac:dyDescent="0.25">
      <c r="A18" s="79" t="s">
        <v>386</v>
      </c>
      <c r="B18" s="80" t="s">
        <v>103</v>
      </c>
      <c r="C18" s="81">
        <v>0.36</v>
      </c>
      <c r="D18" s="82" t="s">
        <v>387</v>
      </c>
      <c r="E18" s="82" t="s">
        <v>388</v>
      </c>
    </row>
    <row r="19" spans="1:5" x14ac:dyDescent="0.25">
      <c r="A19" s="79" t="s">
        <v>389</v>
      </c>
      <c r="B19" s="80" t="s">
        <v>103</v>
      </c>
      <c r="C19" s="81">
        <v>2</v>
      </c>
      <c r="D19" s="82" t="s">
        <v>390</v>
      </c>
      <c r="E19" s="82" t="s">
        <v>391</v>
      </c>
    </row>
    <row r="20" spans="1:5" x14ac:dyDescent="0.25">
      <c r="A20" s="79" t="s">
        <v>392</v>
      </c>
      <c r="B20" s="80" t="s">
        <v>103</v>
      </c>
      <c r="C20" s="81">
        <v>9.1</v>
      </c>
      <c r="D20" s="82" t="s">
        <v>393</v>
      </c>
      <c r="E20" s="82" t="s">
        <v>394</v>
      </c>
    </row>
    <row r="21" spans="1:5" ht="30" x14ac:dyDescent="0.25">
      <c r="A21" s="79" t="s">
        <v>395</v>
      </c>
      <c r="B21" s="80" t="s">
        <v>103</v>
      </c>
      <c r="C21" s="81">
        <v>1.27</v>
      </c>
      <c r="D21" s="82" t="s">
        <v>396</v>
      </c>
      <c r="E21" s="82" t="s">
        <v>397</v>
      </c>
    </row>
    <row r="22" spans="1:5" x14ac:dyDescent="0.25">
      <c r="A22" s="79" t="s">
        <v>398</v>
      </c>
      <c r="B22" s="80" t="s">
        <v>103</v>
      </c>
      <c r="C22" s="81">
        <v>0.87</v>
      </c>
      <c r="D22" s="82" t="s">
        <v>399</v>
      </c>
      <c r="E22" s="82" t="s">
        <v>400</v>
      </c>
    </row>
    <row r="23" spans="1:5" ht="30" x14ac:dyDescent="0.25">
      <c r="A23" s="79" t="s">
        <v>401</v>
      </c>
      <c r="B23" s="80" t="s">
        <v>103</v>
      </c>
      <c r="C23" s="81">
        <v>0.26</v>
      </c>
      <c r="D23" s="82" t="s">
        <v>402</v>
      </c>
      <c r="E23" s="82" t="s">
        <v>403</v>
      </c>
    </row>
    <row r="24" spans="1:5" x14ac:dyDescent="0.25">
      <c r="A24" s="79" t="s">
        <v>404</v>
      </c>
      <c r="B24" s="80" t="s">
        <v>103</v>
      </c>
      <c r="C24" s="81">
        <v>0.93</v>
      </c>
      <c r="D24" s="82" t="s">
        <v>405</v>
      </c>
      <c r="E24" s="82" t="s">
        <v>406</v>
      </c>
    </row>
    <row r="25" spans="1:5" x14ac:dyDescent="0.25">
      <c r="A25" s="79" t="s">
        <v>407</v>
      </c>
      <c r="B25" s="80" t="s">
        <v>103</v>
      </c>
      <c r="C25" s="81">
        <v>0.06</v>
      </c>
      <c r="D25" s="82" t="s">
        <v>408</v>
      </c>
      <c r="E25" s="82" t="s">
        <v>409</v>
      </c>
    </row>
    <row r="26" spans="1:5" x14ac:dyDescent="0.25">
      <c r="A26" s="79" t="s">
        <v>410</v>
      </c>
      <c r="B26" s="80" t="s">
        <v>103</v>
      </c>
      <c r="C26" s="81">
        <v>8.1</v>
      </c>
      <c r="D26" s="82" t="s">
        <v>411</v>
      </c>
      <c r="E26" s="82" t="s">
        <v>412</v>
      </c>
    </row>
    <row r="27" spans="1:5" x14ac:dyDescent="0.25">
      <c r="A27" s="79" t="s">
        <v>413</v>
      </c>
      <c r="B27" s="80" t="s">
        <v>103</v>
      </c>
      <c r="C27" s="81">
        <v>7.6</v>
      </c>
      <c r="D27" s="82" t="s">
        <v>414</v>
      </c>
      <c r="E27" s="82" t="s">
        <v>415</v>
      </c>
    </row>
    <row r="28" spans="1:5" ht="30" x14ac:dyDescent="0.25">
      <c r="A28" s="79" t="s">
        <v>416</v>
      </c>
      <c r="B28" s="80" t="s">
        <v>103</v>
      </c>
      <c r="C28" s="81">
        <v>1.28</v>
      </c>
      <c r="D28" s="82" t="s">
        <v>417</v>
      </c>
      <c r="E28" s="82" t="s">
        <v>418</v>
      </c>
    </row>
    <row r="29" spans="1:5" x14ac:dyDescent="0.25">
      <c r="A29" s="79" t="s">
        <v>419</v>
      </c>
      <c r="B29" s="80" t="s">
        <v>103</v>
      </c>
      <c r="C29" s="81">
        <v>9.5</v>
      </c>
      <c r="D29" s="82" t="s">
        <v>420</v>
      </c>
      <c r="E29" s="82" t="s">
        <v>341</v>
      </c>
    </row>
    <row r="30" spans="1:5" x14ac:dyDescent="0.25">
      <c r="A30" s="79" t="s">
        <v>421</v>
      </c>
      <c r="B30" s="80" t="s">
        <v>103</v>
      </c>
      <c r="C30" s="81">
        <v>0.34</v>
      </c>
      <c r="D30" s="82" t="s">
        <v>408</v>
      </c>
      <c r="E30" s="82" t="s">
        <v>409</v>
      </c>
    </row>
    <row r="31" spans="1:5" x14ac:dyDescent="0.25">
      <c r="A31" s="79" t="s">
        <v>422</v>
      </c>
      <c r="B31" s="80" t="s">
        <v>103</v>
      </c>
      <c r="C31" s="81">
        <v>1.25</v>
      </c>
      <c r="D31" s="82" t="s">
        <v>351</v>
      </c>
      <c r="E31" s="82" t="s">
        <v>352</v>
      </c>
    </row>
    <row r="32" spans="1:5" x14ac:dyDescent="0.25">
      <c r="A32" s="79" t="s">
        <v>423</v>
      </c>
      <c r="B32" s="80" t="s">
        <v>103</v>
      </c>
      <c r="C32" s="81">
        <v>2.06</v>
      </c>
      <c r="D32" s="82" t="s">
        <v>424</v>
      </c>
      <c r="E32" s="82" t="s">
        <v>425</v>
      </c>
    </row>
    <row r="33" spans="1:5" x14ac:dyDescent="0.25">
      <c r="A33" s="79" t="s">
        <v>426</v>
      </c>
      <c r="B33" s="80" t="s">
        <v>103</v>
      </c>
      <c r="C33" s="81">
        <v>0.08</v>
      </c>
      <c r="D33" s="82" t="s">
        <v>408</v>
      </c>
      <c r="E33" s="82" t="s">
        <v>409</v>
      </c>
    </row>
    <row r="34" spans="1:5" ht="30" x14ac:dyDescent="0.25">
      <c r="A34" s="79" t="s">
        <v>427</v>
      </c>
      <c r="B34" s="80" t="s">
        <v>103</v>
      </c>
      <c r="C34" s="81">
        <v>1.25</v>
      </c>
      <c r="D34" s="82" t="s">
        <v>428</v>
      </c>
      <c r="E34" s="82" t="s">
        <v>355</v>
      </c>
    </row>
    <row r="35" spans="1:5" x14ac:dyDescent="0.25">
      <c r="A35" s="79" t="s">
        <v>429</v>
      </c>
      <c r="B35" s="80" t="s">
        <v>103</v>
      </c>
      <c r="C35" s="81">
        <v>2.85</v>
      </c>
      <c r="D35" s="82" t="s">
        <v>430</v>
      </c>
      <c r="E35" s="82" t="s">
        <v>431</v>
      </c>
    </row>
    <row r="36" spans="1:5" x14ac:dyDescent="0.25">
      <c r="A36" s="82" t="s">
        <v>432</v>
      </c>
      <c r="B36" s="80" t="s">
        <v>103</v>
      </c>
      <c r="C36" s="81">
        <v>0.87</v>
      </c>
      <c r="D36" s="82" t="s">
        <v>433</v>
      </c>
      <c r="E36" s="82" t="s">
        <v>434</v>
      </c>
    </row>
    <row r="37" spans="1:5" x14ac:dyDescent="0.25">
      <c r="A37" s="82" t="s">
        <v>435</v>
      </c>
      <c r="B37" s="80" t="s">
        <v>103</v>
      </c>
      <c r="C37" s="81">
        <v>7.97</v>
      </c>
      <c r="D37" s="82" t="s">
        <v>424</v>
      </c>
      <c r="E37" s="82" t="s">
        <v>425</v>
      </c>
    </row>
    <row r="38" spans="1:5" x14ac:dyDescent="0.25">
      <c r="A38" s="82" t="s">
        <v>436</v>
      </c>
      <c r="B38" s="80" t="s">
        <v>103</v>
      </c>
      <c r="C38" s="81">
        <v>2.5</v>
      </c>
      <c r="D38" s="82" t="s">
        <v>437</v>
      </c>
      <c r="E38" s="82" t="s">
        <v>438</v>
      </c>
    </row>
    <row r="39" spans="1:5" x14ac:dyDescent="0.25">
      <c r="A39" s="82" t="s">
        <v>439</v>
      </c>
      <c r="B39" s="80" t="s">
        <v>103</v>
      </c>
      <c r="C39" s="81">
        <v>2.79</v>
      </c>
      <c r="D39" s="82" t="s">
        <v>440</v>
      </c>
      <c r="E39" s="82" t="s">
        <v>441</v>
      </c>
    </row>
    <row r="40" spans="1:5" x14ac:dyDescent="0.25">
      <c r="A40" s="82" t="s">
        <v>442</v>
      </c>
      <c r="B40" s="80" t="s">
        <v>103</v>
      </c>
      <c r="C40" s="81">
        <v>9.07</v>
      </c>
      <c r="D40" s="82" t="s">
        <v>443</v>
      </c>
      <c r="E40" s="82" t="s">
        <v>444</v>
      </c>
    </row>
    <row r="41" spans="1:5" x14ac:dyDescent="0.25">
      <c r="A41" s="82" t="s">
        <v>445</v>
      </c>
      <c r="B41" s="80" t="s">
        <v>103</v>
      </c>
      <c r="C41" s="81">
        <v>1.17</v>
      </c>
      <c r="D41" s="82" t="s">
        <v>446</v>
      </c>
      <c r="E41" s="82" t="s">
        <v>447</v>
      </c>
    </row>
    <row r="42" spans="1:5" x14ac:dyDescent="0.25">
      <c r="A42" s="82" t="s">
        <v>448</v>
      </c>
      <c r="B42" s="80" t="s">
        <v>103</v>
      </c>
      <c r="C42" s="81">
        <v>1.2</v>
      </c>
      <c r="D42" s="82" t="s">
        <v>449</v>
      </c>
      <c r="E42" s="82" t="s">
        <v>450</v>
      </c>
    </row>
    <row r="43" spans="1:5" x14ac:dyDescent="0.25">
      <c r="A43" s="82" t="s">
        <v>451</v>
      </c>
      <c r="B43" s="80" t="s">
        <v>103</v>
      </c>
      <c r="C43" s="81">
        <v>2.1</v>
      </c>
      <c r="D43" s="82" t="s">
        <v>452</v>
      </c>
      <c r="E43" s="82" t="s">
        <v>453</v>
      </c>
    </row>
    <row r="44" spans="1:5" x14ac:dyDescent="0.25">
      <c r="A44" s="82" t="s">
        <v>454</v>
      </c>
      <c r="B44" s="80" t="s">
        <v>103</v>
      </c>
      <c r="C44" s="81">
        <v>1.5</v>
      </c>
      <c r="D44" s="82" t="s">
        <v>455</v>
      </c>
      <c r="E44" s="82" t="s">
        <v>456</v>
      </c>
    </row>
    <row r="45" spans="1:5" x14ac:dyDescent="0.25">
      <c r="A45" s="82" t="s">
        <v>457</v>
      </c>
      <c r="B45" s="80" t="s">
        <v>103</v>
      </c>
      <c r="C45" s="81">
        <v>2.09</v>
      </c>
      <c r="D45" s="82" t="s">
        <v>458</v>
      </c>
      <c r="E45" s="82" t="s">
        <v>459</v>
      </c>
    </row>
    <row r="46" spans="1:5" x14ac:dyDescent="0.25">
      <c r="A46" s="82" t="s">
        <v>460</v>
      </c>
      <c r="B46" s="80" t="s">
        <v>103</v>
      </c>
      <c r="C46" s="81">
        <v>1.85</v>
      </c>
      <c r="D46" s="82" t="s">
        <v>461</v>
      </c>
      <c r="E46" s="82" t="s">
        <v>462</v>
      </c>
    </row>
    <row r="47" spans="1:5" x14ac:dyDescent="0.25">
      <c r="A47" s="82" t="s">
        <v>463</v>
      </c>
      <c r="B47" s="80" t="s">
        <v>103</v>
      </c>
      <c r="C47" s="81">
        <v>0.52</v>
      </c>
      <c r="D47" s="82" t="s">
        <v>464</v>
      </c>
      <c r="E47" s="82" t="s">
        <v>465</v>
      </c>
    </row>
    <row r="48" spans="1:5" x14ac:dyDescent="0.25">
      <c r="A48" s="82" t="s">
        <v>466</v>
      </c>
      <c r="B48" s="80" t="s">
        <v>103</v>
      </c>
      <c r="C48" s="81">
        <v>0.21</v>
      </c>
      <c r="D48" s="82" t="s">
        <v>467</v>
      </c>
      <c r="E48" s="82" t="s">
        <v>468</v>
      </c>
    </row>
    <row r="49" spans="1:5" x14ac:dyDescent="0.25">
      <c r="A49" s="82" t="s">
        <v>469</v>
      </c>
      <c r="B49" s="80" t="s">
        <v>103</v>
      </c>
      <c r="C49" s="81">
        <v>1.3</v>
      </c>
      <c r="D49" s="82" t="s">
        <v>470</v>
      </c>
      <c r="E49" s="82" t="s">
        <v>471</v>
      </c>
    </row>
    <row r="50" spans="1:5" x14ac:dyDescent="0.25">
      <c r="A50" s="82" t="s">
        <v>472</v>
      </c>
      <c r="B50" s="80" t="s">
        <v>103</v>
      </c>
      <c r="C50" s="81">
        <v>5</v>
      </c>
      <c r="D50" s="82" t="s">
        <v>449</v>
      </c>
      <c r="E50" s="82" t="s">
        <v>473</v>
      </c>
    </row>
    <row r="51" spans="1:5" x14ac:dyDescent="0.25">
      <c r="A51" s="82" t="s">
        <v>474</v>
      </c>
      <c r="B51" s="80" t="s">
        <v>103</v>
      </c>
      <c r="C51" s="81">
        <v>1.89</v>
      </c>
      <c r="D51" s="82" t="s">
        <v>475</v>
      </c>
      <c r="E51" s="82" t="s">
        <v>476</v>
      </c>
    </row>
    <row r="52" spans="1:5" x14ac:dyDescent="0.25">
      <c r="A52" s="82" t="s">
        <v>477</v>
      </c>
      <c r="B52" s="80" t="s">
        <v>103</v>
      </c>
      <c r="C52" s="81">
        <v>0.1</v>
      </c>
      <c r="D52" s="82" t="s">
        <v>417</v>
      </c>
      <c r="E52" s="82" t="s">
        <v>425</v>
      </c>
    </row>
    <row r="53" spans="1:5" x14ac:dyDescent="0.25">
      <c r="A53" s="82" t="s">
        <v>478</v>
      </c>
      <c r="B53" s="80" t="s">
        <v>103</v>
      </c>
      <c r="C53" s="81">
        <v>0.2</v>
      </c>
      <c r="D53" s="82" t="s">
        <v>417</v>
      </c>
      <c r="E53" s="82" t="s">
        <v>425</v>
      </c>
    </row>
    <row r="54" spans="1:5" x14ac:dyDescent="0.25">
      <c r="A54" s="82" t="s">
        <v>479</v>
      </c>
      <c r="B54" s="80" t="s">
        <v>103</v>
      </c>
      <c r="C54" s="81">
        <v>0.26</v>
      </c>
      <c r="D54" s="82" t="s">
        <v>390</v>
      </c>
      <c r="E54" s="82" t="s">
        <v>391</v>
      </c>
    </row>
    <row r="55" spans="1:5" x14ac:dyDescent="0.25">
      <c r="A55" s="82" t="s">
        <v>480</v>
      </c>
      <c r="B55" s="80" t="s">
        <v>103</v>
      </c>
      <c r="C55" s="81">
        <v>2.17</v>
      </c>
      <c r="D55" s="82" t="s">
        <v>481</v>
      </c>
      <c r="E55" s="82" t="s">
        <v>482</v>
      </c>
    </row>
    <row r="56" spans="1:5" x14ac:dyDescent="0.25">
      <c r="A56" s="82" t="s">
        <v>483</v>
      </c>
      <c r="B56" s="80" t="s">
        <v>103</v>
      </c>
      <c r="C56" s="81">
        <v>1.9</v>
      </c>
      <c r="D56" s="82" t="s">
        <v>345</v>
      </c>
      <c r="E56" s="82" t="s">
        <v>346</v>
      </c>
    </row>
    <row r="57" spans="1:5" x14ac:dyDescent="0.25">
      <c r="A57" s="82" t="s">
        <v>484</v>
      </c>
      <c r="B57" s="80" t="s">
        <v>103</v>
      </c>
      <c r="C57" s="81">
        <v>0.43</v>
      </c>
      <c r="D57" s="82" t="s">
        <v>485</v>
      </c>
      <c r="E57" s="82" t="s">
        <v>486</v>
      </c>
    </row>
    <row r="58" spans="1:5" x14ac:dyDescent="0.25">
      <c r="A58" s="82" t="s">
        <v>487</v>
      </c>
      <c r="B58" s="80" t="s">
        <v>103</v>
      </c>
      <c r="C58" s="81">
        <v>0.5</v>
      </c>
      <c r="D58" s="82" t="s">
        <v>488</v>
      </c>
      <c r="E58" s="82" t="s">
        <v>489</v>
      </c>
    </row>
    <row r="59" spans="1:5" x14ac:dyDescent="0.25">
      <c r="A59" s="82" t="s">
        <v>490</v>
      </c>
      <c r="B59" s="80" t="s">
        <v>103</v>
      </c>
      <c r="C59" s="81">
        <v>0.53</v>
      </c>
      <c r="D59" s="82" t="s">
        <v>433</v>
      </c>
      <c r="E59" s="82" t="s">
        <v>434</v>
      </c>
    </row>
    <row r="60" spans="1:5" x14ac:dyDescent="0.25">
      <c r="A60" s="82" t="s">
        <v>491</v>
      </c>
      <c r="B60" s="80" t="s">
        <v>103</v>
      </c>
      <c r="C60" s="81">
        <v>0.22</v>
      </c>
      <c r="D60" s="82" t="s">
        <v>492</v>
      </c>
      <c r="E60" s="82" t="s">
        <v>400</v>
      </c>
    </row>
    <row r="61" spans="1:5" x14ac:dyDescent="0.25">
      <c r="A61" s="82" t="s">
        <v>493</v>
      </c>
      <c r="B61" s="80" t="s">
        <v>103</v>
      </c>
      <c r="C61" s="81">
        <v>0.57999999999999996</v>
      </c>
      <c r="D61" s="82" t="s">
        <v>494</v>
      </c>
      <c r="E61" s="82" t="s">
        <v>495</v>
      </c>
    </row>
    <row r="62" spans="1:5" x14ac:dyDescent="0.25">
      <c r="A62" s="82" t="s">
        <v>496</v>
      </c>
      <c r="B62" s="80" t="s">
        <v>103</v>
      </c>
      <c r="C62" s="81">
        <v>0.36</v>
      </c>
      <c r="D62" s="82" t="s">
        <v>464</v>
      </c>
      <c r="E62" s="82" t="s">
        <v>465</v>
      </c>
    </row>
    <row r="63" spans="1:5" x14ac:dyDescent="0.25">
      <c r="A63" s="82" t="s">
        <v>497</v>
      </c>
      <c r="B63" s="80" t="s">
        <v>103</v>
      </c>
      <c r="C63" s="81">
        <v>7.0000000000000007E-2</v>
      </c>
      <c r="D63" s="82" t="s">
        <v>348</v>
      </c>
      <c r="E63" s="82" t="s">
        <v>349</v>
      </c>
    </row>
    <row r="64" spans="1:5" x14ac:dyDescent="0.25">
      <c r="A64" s="82" t="s">
        <v>498</v>
      </c>
      <c r="B64" s="80" t="s">
        <v>103</v>
      </c>
      <c r="C64" s="81">
        <v>0.54</v>
      </c>
      <c r="D64" s="82" t="s">
        <v>499</v>
      </c>
      <c r="E64" s="82" t="s">
        <v>500</v>
      </c>
    </row>
    <row r="65" spans="1:5" x14ac:dyDescent="0.25">
      <c r="A65" s="82" t="s">
        <v>501</v>
      </c>
      <c r="B65" s="80" t="s">
        <v>103</v>
      </c>
      <c r="C65" s="81">
        <v>7.5</v>
      </c>
      <c r="D65" s="82" t="s">
        <v>502</v>
      </c>
      <c r="E65" s="82" t="s">
        <v>444</v>
      </c>
    </row>
    <row r="66" spans="1:5" x14ac:dyDescent="0.25">
      <c r="A66" s="82" t="s">
        <v>503</v>
      </c>
      <c r="B66" s="80" t="s">
        <v>103</v>
      </c>
      <c r="C66" s="81">
        <v>0.24</v>
      </c>
      <c r="D66" s="82" t="s">
        <v>504</v>
      </c>
      <c r="E66" s="82" t="s">
        <v>505</v>
      </c>
    </row>
    <row r="67" spans="1:5" x14ac:dyDescent="0.25">
      <c r="A67" s="82" t="s">
        <v>506</v>
      </c>
      <c r="B67" s="80" t="s">
        <v>103</v>
      </c>
      <c r="C67" s="81">
        <v>7</v>
      </c>
      <c r="D67" s="82" t="s">
        <v>507</v>
      </c>
      <c r="E67" s="82" t="s">
        <v>508</v>
      </c>
    </row>
    <row r="68" spans="1:5" x14ac:dyDescent="0.25">
      <c r="A68" s="82" t="s">
        <v>509</v>
      </c>
      <c r="B68" s="80" t="s">
        <v>103</v>
      </c>
      <c r="C68" s="81">
        <v>0.16</v>
      </c>
      <c r="D68" s="82" t="s">
        <v>449</v>
      </c>
      <c r="E68" s="82" t="s">
        <v>450</v>
      </c>
    </row>
    <row r="69" spans="1:5" x14ac:dyDescent="0.25">
      <c r="A69" s="82" t="s">
        <v>510</v>
      </c>
      <c r="B69" s="80" t="s">
        <v>103</v>
      </c>
      <c r="C69" s="81">
        <v>8.4</v>
      </c>
      <c r="D69" s="82" t="s">
        <v>414</v>
      </c>
      <c r="E69" s="82" t="s">
        <v>415</v>
      </c>
    </row>
    <row r="70" spans="1:5" ht="30" x14ac:dyDescent="0.25">
      <c r="A70" s="82" t="s">
        <v>511</v>
      </c>
      <c r="B70" s="82" t="s">
        <v>303</v>
      </c>
      <c r="C70" s="81">
        <v>15.9</v>
      </c>
      <c r="D70" s="82" t="s">
        <v>512</v>
      </c>
      <c r="E70" s="82" t="s">
        <v>513</v>
      </c>
    </row>
    <row r="71" spans="1:5" ht="30" x14ac:dyDescent="0.25">
      <c r="A71" s="82" t="s">
        <v>514</v>
      </c>
      <c r="B71" s="82" t="s">
        <v>303</v>
      </c>
      <c r="C71" s="83">
        <v>2</v>
      </c>
      <c r="D71" s="82" t="s">
        <v>515</v>
      </c>
      <c r="E71" s="82" t="s">
        <v>403</v>
      </c>
    </row>
    <row r="72" spans="1:5" ht="30" x14ac:dyDescent="0.25">
      <c r="A72" s="82" t="s">
        <v>516</v>
      </c>
      <c r="B72" s="82" t="s">
        <v>303</v>
      </c>
      <c r="C72" s="83">
        <v>3</v>
      </c>
      <c r="D72" s="82" t="s">
        <v>517</v>
      </c>
      <c r="E72" s="82" t="s">
        <v>403</v>
      </c>
    </row>
    <row r="73" spans="1:5" x14ac:dyDescent="0.25">
      <c r="A73" s="82" t="s">
        <v>518</v>
      </c>
      <c r="B73" s="84" t="s">
        <v>7</v>
      </c>
      <c r="C73" s="81">
        <v>2.2799999999999998</v>
      </c>
      <c r="D73" s="82" t="s">
        <v>519</v>
      </c>
      <c r="E73" s="82" t="s">
        <v>450</v>
      </c>
    </row>
    <row r="74" spans="1:5" x14ac:dyDescent="0.25">
      <c r="A74" s="82" t="s">
        <v>520</v>
      </c>
      <c r="B74" s="84" t="s">
        <v>7</v>
      </c>
      <c r="C74" s="81">
        <v>3.2</v>
      </c>
      <c r="D74" s="82" t="s">
        <v>521</v>
      </c>
      <c r="E74" s="82" t="s">
        <v>522</v>
      </c>
    </row>
    <row r="75" spans="1:5" x14ac:dyDescent="0.25">
      <c r="A75" s="82" t="s">
        <v>523</v>
      </c>
      <c r="B75" s="84" t="s">
        <v>7</v>
      </c>
      <c r="C75" s="81">
        <v>2.25</v>
      </c>
      <c r="D75" s="82" t="s">
        <v>524</v>
      </c>
      <c r="E75" s="82" t="s">
        <v>425</v>
      </c>
    </row>
    <row r="76" spans="1:5" ht="30" x14ac:dyDescent="0.25">
      <c r="A76" s="82" t="s">
        <v>525</v>
      </c>
      <c r="B76" s="84" t="s">
        <v>7</v>
      </c>
      <c r="C76" s="81">
        <v>1.5</v>
      </c>
      <c r="D76" s="82" t="s">
        <v>526</v>
      </c>
      <c r="E76" s="82" t="s">
        <v>527</v>
      </c>
    </row>
    <row r="77" spans="1:5" ht="30" x14ac:dyDescent="0.25">
      <c r="A77" s="82" t="s">
        <v>528</v>
      </c>
      <c r="B77" s="84" t="s">
        <v>7</v>
      </c>
      <c r="C77" s="81">
        <v>4.5</v>
      </c>
      <c r="D77" s="82" t="s">
        <v>529</v>
      </c>
      <c r="E77" s="82" t="s">
        <v>530</v>
      </c>
    </row>
    <row r="78" spans="1:5" x14ac:dyDescent="0.25">
      <c r="A78" s="82" t="s">
        <v>531</v>
      </c>
      <c r="B78" s="84" t="s">
        <v>7</v>
      </c>
      <c r="C78" s="81">
        <v>3.06</v>
      </c>
      <c r="D78" s="82" t="s">
        <v>532</v>
      </c>
      <c r="E78" s="82" t="s">
        <v>533</v>
      </c>
    </row>
    <row r="79" spans="1:5" ht="30" x14ac:dyDescent="0.25">
      <c r="A79" s="82" t="s">
        <v>534</v>
      </c>
      <c r="B79" s="84" t="s">
        <v>7</v>
      </c>
      <c r="C79" s="81">
        <v>3.2</v>
      </c>
      <c r="D79" s="82" t="s">
        <v>535</v>
      </c>
      <c r="E79" s="82" t="s">
        <v>536</v>
      </c>
    </row>
    <row r="80" spans="1:5" x14ac:dyDescent="0.25">
      <c r="A80" s="82" t="s">
        <v>537</v>
      </c>
      <c r="B80" s="84" t="s">
        <v>7</v>
      </c>
      <c r="C80" s="81">
        <v>0.46</v>
      </c>
      <c r="D80" s="82" t="s">
        <v>538</v>
      </c>
      <c r="E80" s="82" t="s">
        <v>539</v>
      </c>
    </row>
    <row r="81" spans="1:5" x14ac:dyDescent="0.25">
      <c r="A81" s="82" t="s">
        <v>540</v>
      </c>
      <c r="B81" s="84" t="s">
        <v>7</v>
      </c>
      <c r="C81" s="81">
        <v>4</v>
      </c>
      <c r="D81" s="82" t="s">
        <v>541</v>
      </c>
      <c r="E81" s="82" t="s">
        <v>438</v>
      </c>
    </row>
    <row r="82" spans="1:5" x14ac:dyDescent="0.25">
      <c r="A82" s="82" t="s">
        <v>542</v>
      </c>
      <c r="B82" s="84" t="s">
        <v>7</v>
      </c>
      <c r="C82" s="81">
        <v>5</v>
      </c>
      <c r="D82" s="82" t="s">
        <v>543</v>
      </c>
      <c r="E82" s="82" t="s">
        <v>544</v>
      </c>
    </row>
    <row r="83" spans="1:5" x14ac:dyDescent="0.25">
      <c r="A83" s="82" t="s">
        <v>545</v>
      </c>
      <c r="B83" s="84" t="s">
        <v>7</v>
      </c>
      <c r="C83" s="81">
        <v>6.25</v>
      </c>
      <c r="D83" s="82" t="s">
        <v>381</v>
      </c>
      <c r="E83" s="82" t="s">
        <v>546</v>
      </c>
    </row>
    <row r="84" spans="1:5" ht="30" x14ac:dyDescent="0.25">
      <c r="A84" s="82" t="s">
        <v>547</v>
      </c>
      <c r="B84" s="84" t="s">
        <v>31</v>
      </c>
      <c r="C84" s="81">
        <v>20</v>
      </c>
      <c r="D84" s="82" t="s">
        <v>548</v>
      </c>
      <c r="E84" s="82" t="s">
        <v>549</v>
      </c>
    </row>
    <row r="85" spans="1:5" ht="30" x14ac:dyDescent="0.25">
      <c r="A85" s="82" t="s">
        <v>550</v>
      </c>
      <c r="B85" s="84" t="s">
        <v>31</v>
      </c>
      <c r="C85" s="81">
        <v>20</v>
      </c>
      <c r="D85" s="82" t="s">
        <v>548</v>
      </c>
      <c r="E85" s="82" t="s">
        <v>549</v>
      </c>
    </row>
    <row r="86" spans="1:5" x14ac:dyDescent="0.25">
      <c r="A86" s="82" t="s">
        <v>551</v>
      </c>
      <c r="B86" s="84" t="s">
        <v>31</v>
      </c>
      <c r="C86" s="81">
        <v>15</v>
      </c>
      <c r="D86" s="82" t="s">
        <v>552</v>
      </c>
      <c r="E86" s="82" t="s">
        <v>544</v>
      </c>
    </row>
    <row r="87" spans="1:5" x14ac:dyDescent="0.25">
      <c r="A87" s="82" t="s">
        <v>553</v>
      </c>
      <c r="B87" s="84" t="s">
        <v>31</v>
      </c>
      <c r="C87" s="81">
        <v>2.75</v>
      </c>
      <c r="D87" s="82" t="s">
        <v>476</v>
      </c>
      <c r="E87" s="82" t="s">
        <v>544</v>
      </c>
    </row>
    <row r="88" spans="1:5" ht="30" x14ac:dyDescent="0.25">
      <c r="A88" s="82" t="s">
        <v>554</v>
      </c>
      <c r="B88" s="84" t="s">
        <v>31</v>
      </c>
      <c r="C88" s="81">
        <v>80</v>
      </c>
      <c r="D88" s="82" t="s">
        <v>555</v>
      </c>
      <c r="E88" s="82" t="s">
        <v>556</v>
      </c>
    </row>
    <row r="89" spans="1:5" ht="30" x14ac:dyDescent="0.25">
      <c r="A89" s="82" t="s">
        <v>557</v>
      </c>
      <c r="B89" s="84" t="s">
        <v>31</v>
      </c>
      <c r="C89" s="81">
        <v>6</v>
      </c>
      <c r="D89" s="82" t="s">
        <v>470</v>
      </c>
      <c r="E89" s="82" t="s">
        <v>471</v>
      </c>
    </row>
    <row r="90" spans="1:5" ht="30" x14ac:dyDescent="0.25">
      <c r="A90" s="82" t="s">
        <v>558</v>
      </c>
      <c r="B90" s="84" t="s">
        <v>31</v>
      </c>
      <c r="C90" s="81">
        <v>9</v>
      </c>
      <c r="D90" s="82" t="s">
        <v>559</v>
      </c>
      <c r="E90" s="82" t="s">
        <v>560</v>
      </c>
    </row>
    <row r="91" spans="1:5" x14ac:dyDescent="0.25">
      <c r="A91" s="82" t="s">
        <v>561</v>
      </c>
      <c r="B91" s="84" t="s">
        <v>31</v>
      </c>
      <c r="C91" s="81">
        <v>40</v>
      </c>
      <c r="D91" s="82" t="s">
        <v>562</v>
      </c>
      <c r="E91" s="82" t="s">
        <v>563</v>
      </c>
    </row>
    <row r="92" spans="1:5" x14ac:dyDescent="0.25">
      <c r="A92" s="82" t="s">
        <v>564</v>
      </c>
      <c r="B92" s="84" t="s">
        <v>31</v>
      </c>
      <c r="C92" s="81">
        <v>3</v>
      </c>
      <c r="D92" s="82" t="s">
        <v>476</v>
      </c>
      <c r="E92" s="82" t="s">
        <v>544</v>
      </c>
    </row>
    <row r="93" spans="1:5" x14ac:dyDescent="0.25">
      <c r="A93" s="82" t="s">
        <v>565</v>
      </c>
      <c r="B93" s="84" t="s">
        <v>31</v>
      </c>
      <c r="C93" s="81">
        <v>20</v>
      </c>
      <c r="D93" s="82" t="s">
        <v>548</v>
      </c>
      <c r="E93" s="82" t="s">
        <v>549</v>
      </c>
    </row>
    <row r="94" spans="1:5" ht="30" x14ac:dyDescent="0.25">
      <c r="A94" s="82" t="s">
        <v>566</v>
      </c>
      <c r="B94" s="84" t="s">
        <v>31</v>
      </c>
      <c r="C94" s="81">
        <v>20</v>
      </c>
      <c r="D94" s="82" t="s">
        <v>548</v>
      </c>
      <c r="E94" s="82" t="s">
        <v>549</v>
      </c>
    </row>
    <row r="95" spans="1:5" x14ac:dyDescent="0.25">
      <c r="A95" s="82" t="s">
        <v>567</v>
      </c>
      <c r="B95" s="84" t="s">
        <v>31</v>
      </c>
      <c r="C95" s="81">
        <v>3</v>
      </c>
      <c r="D95" s="82" t="s">
        <v>552</v>
      </c>
      <c r="E95" s="82" t="s">
        <v>544</v>
      </c>
    </row>
    <row r="96" spans="1:5" ht="30" x14ac:dyDescent="0.25">
      <c r="A96" s="82" t="s">
        <v>568</v>
      </c>
      <c r="B96" s="84" t="s">
        <v>31</v>
      </c>
      <c r="C96" s="81">
        <v>10</v>
      </c>
      <c r="D96" s="82" t="s">
        <v>548</v>
      </c>
      <c r="E96" s="82" t="s">
        <v>549</v>
      </c>
    </row>
    <row r="97" spans="1:5" ht="30" x14ac:dyDescent="0.25">
      <c r="A97" s="82" t="s">
        <v>569</v>
      </c>
      <c r="B97" s="84" t="s">
        <v>31</v>
      </c>
      <c r="C97" s="81">
        <v>20</v>
      </c>
      <c r="D97" s="82" t="s">
        <v>470</v>
      </c>
      <c r="E97" s="82" t="s">
        <v>471</v>
      </c>
    </row>
    <row r="98" spans="1:5" ht="30" x14ac:dyDescent="0.25">
      <c r="A98" s="82" t="s">
        <v>570</v>
      </c>
      <c r="B98" s="84" t="s">
        <v>31</v>
      </c>
      <c r="C98" s="81">
        <v>4.5</v>
      </c>
      <c r="D98" s="82" t="s">
        <v>555</v>
      </c>
      <c r="E98" s="82" t="s">
        <v>556</v>
      </c>
    </row>
    <row r="99" spans="1:5" x14ac:dyDescent="0.25">
      <c r="A99" s="82" t="s">
        <v>571</v>
      </c>
      <c r="B99" s="84" t="s">
        <v>31</v>
      </c>
      <c r="C99" s="81">
        <v>20</v>
      </c>
      <c r="D99" s="82" t="s">
        <v>548</v>
      </c>
      <c r="E99" s="82" t="s">
        <v>549</v>
      </c>
    </row>
    <row r="100" spans="1:5" ht="30" x14ac:dyDescent="0.25">
      <c r="A100" s="82" t="s">
        <v>572</v>
      </c>
      <c r="B100" s="84" t="s">
        <v>31</v>
      </c>
      <c r="C100" s="81">
        <v>10</v>
      </c>
      <c r="D100" s="82" t="s">
        <v>559</v>
      </c>
      <c r="E100" s="82" t="s">
        <v>560</v>
      </c>
    </row>
    <row r="101" spans="1:5" ht="30" x14ac:dyDescent="0.25">
      <c r="A101" s="82" t="s">
        <v>573</v>
      </c>
      <c r="B101" s="84" t="s">
        <v>31</v>
      </c>
      <c r="C101" s="81">
        <v>10</v>
      </c>
      <c r="D101" s="82" t="s">
        <v>559</v>
      </c>
      <c r="E101" s="82" t="s">
        <v>560</v>
      </c>
    </row>
    <row r="102" spans="1:5" x14ac:dyDescent="0.25">
      <c r="A102" s="82" t="s">
        <v>574</v>
      </c>
      <c r="B102" s="84" t="s">
        <v>31</v>
      </c>
      <c r="C102" s="81">
        <v>3</v>
      </c>
      <c r="D102" s="82" t="s">
        <v>476</v>
      </c>
      <c r="E102" s="82" t="s">
        <v>544</v>
      </c>
    </row>
    <row r="103" spans="1:5" ht="30" x14ac:dyDescent="0.25">
      <c r="A103" s="82" t="s">
        <v>306</v>
      </c>
      <c r="B103" s="80" t="s">
        <v>5</v>
      </c>
      <c r="C103" s="81">
        <v>21</v>
      </c>
      <c r="D103" s="82" t="s">
        <v>575</v>
      </c>
      <c r="E103" s="82" t="s">
        <v>576</v>
      </c>
    </row>
    <row r="104" spans="1:5" ht="30" x14ac:dyDescent="0.25">
      <c r="A104" s="82" t="s">
        <v>577</v>
      </c>
      <c r="B104" s="80" t="s">
        <v>5</v>
      </c>
      <c r="C104" s="81">
        <v>10</v>
      </c>
      <c r="D104" s="82" t="s">
        <v>548</v>
      </c>
      <c r="E104" s="82" t="s">
        <v>549</v>
      </c>
    </row>
    <row r="105" spans="1:5" x14ac:dyDescent="0.25">
      <c r="A105" s="82" t="s">
        <v>578</v>
      </c>
      <c r="B105" s="80" t="s">
        <v>5</v>
      </c>
      <c r="C105" s="81">
        <v>21.3</v>
      </c>
      <c r="D105" s="82" t="s">
        <v>488</v>
      </c>
      <c r="E105" s="82" t="s">
        <v>579</v>
      </c>
    </row>
    <row r="106" spans="1:5" x14ac:dyDescent="0.25">
      <c r="A106" s="79" t="s">
        <v>580</v>
      </c>
      <c r="B106" s="80" t="s">
        <v>5</v>
      </c>
      <c r="C106" s="81">
        <v>22.5</v>
      </c>
      <c r="D106" s="82" t="s">
        <v>581</v>
      </c>
      <c r="E106" s="82" t="s">
        <v>582</v>
      </c>
    </row>
    <row r="107" spans="1:5" x14ac:dyDescent="0.25">
      <c r="A107" s="79" t="s">
        <v>583</v>
      </c>
      <c r="B107" s="80" t="s">
        <v>5</v>
      </c>
      <c r="C107" s="81">
        <v>10.5</v>
      </c>
      <c r="D107" s="82" t="s">
        <v>584</v>
      </c>
      <c r="E107" s="82" t="s">
        <v>585</v>
      </c>
    </row>
    <row r="108" spans="1:5" x14ac:dyDescent="0.25">
      <c r="A108" s="79" t="s">
        <v>586</v>
      </c>
      <c r="B108" s="80" t="s">
        <v>5</v>
      </c>
      <c r="C108" s="81">
        <v>23</v>
      </c>
      <c r="D108" s="82" t="s">
        <v>587</v>
      </c>
      <c r="E108" s="82" t="s">
        <v>588</v>
      </c>
    </row>
    <row r="109" spans="1:5" ht="30" x14ac:dyDescent="0.25">
      <c r="A109" s="79" t="s">
        <v>589</v>
      </c>
      <c r="B109" s="80" t="s">
        <v>5</v>
      </c>
      <c r="C109" s="81">
        <v>23</v>
      </c>
      <c r="D109" s="82" t="s">
        <v>587</v>
      </c>
      <c r="E109" s="82" t="s">
        <v>588</v>
      </c>
    </row>
    <row r="110" spans="1:5" x14ac:dyDescent="0.25">
      <c r="A110" s="79" t="s">
        <v>590</v>
      </c>
      <c r="B110" s="80" t="s">
        <v>5</v>
      </c>
      <c r="C110" s="81">
        <v>10</v>
      </c>
      <c r="D110" s="82" t="s">
        <v>548</v>
      </c>
      <c r="E110" s="82" t="s">
        <v>549</v>
      </c>
    </row>
    <row r="111" spans="1:5" x14ac:dyDescent="0.25">
      <c r="A111" s="79" t="s">
        <v>591</v>
      </c>
      <c r="B111" s="80" t="s">
        <v>5</v>
      </c>
      <c r="C111" s="81">
        <v>10.5</v>
      </c>
      <c r="D111" s="82" t="s">
        <v>592</v>
      </c>
      <c r="E111" s="82" t="s">
        <v>593</v>
      </c>
    </row>
    <row r="112" spans="1:5" ht="30" x14ac:dyDescent="0.25">
      <c r="A112" s="79" t="s">
        <v>594</v>
      </c>
      <c r="B112" s="80" t="s">
        <v>5</v>
      </c>
      <c r="C112" s="81">
        <v>12</v>
      </c>
      <c r="D112" s="82" t="s">
        <v>488</v>
      </c>
      <c r="E112" s="82" t="s">
        <v>579</v>
      </c>
    </row>
    <row r="113" spans="1:5" x14ac:dyDescent="0.25">
      <c r="A113" s="79" t="s">
        <v>595</v>
      </c>
      <c r="B113" s="80" t="s">
        <v>5</v>
      </c>
      <c r="C113" s="81">
        <v>23</v>
      </c>
      <c r="D113" s="82" t="s">
        <v>587</v>
      </c>
      <c r="E113" s="82" t="s">
        <v>588</v>
      </c>
    </row>
    <row r="114" spans="1:5" ht="30" x14ac:dyDescent="0.25">
      <c r="A114" s="79" t="s">
        <v>596</v>
      </c>
      <c r="B114" s="80" t="s">
        <v>5</v>
      </c>
      <c r="C114" s="81">
        <v>40</v>
      </c>
      <c r="D114" s="82" t="s">
        <v>587</v>
      </c>
      <c r="E114" s="82" t="s">
        <v>588</v>
      </c>
    </row>
    <row r="115" spans="1:5" x14ac:dyDescent="0.25">
      <c r="A115" s="79" t="s">
        <v>597</v>
      </c>
      <c r="B115" s="80" t="s">
        <v>5</v>
      </c>
      <c r="C115" s="81">
        <v>9</v>
      </c>
      <c r="D115" s="82" t="s">
        <v>598</v>
      </c>
      <c r="E115" s="82" t="s">
        <v>599</v>
      </c>
    </row>
    <row r="116" spans="1:5" x14ac:dyDescent="0.25">
      <c r="A116" s="79" t="s">
        <v>600</v>
      </c>
      <c r="B116" s="80" t="s">
        <v>5</v>
      </c>
      <c r="C116" s="81">
        <v>21</v>
      </c>
      <c r="D116" s="82" t="s">
        <v>575</v>
      </c>
      <c r="E116" s="82" t="s">
        <v>576</v>
      </c>
    </row>
    <row r="117" spans="1:5" x14ac:dyDescent="0.25">
      <c r="A117" s="79" t="s">
        <v>601</v>
      </c>
      <c r="B117" s="80" t="s">
        <v>5</v>
      </c>
      <c r="C117" s="81">
        <v>10</v>
      </c>
      <c r="D117" s="82" t="s">
        <v>548</v>
      </c>
      <c r="E117" s="82" t="s">
        <v>549</v>
      </c>
    </row>
    <row r="118" spans="1:5" x14ac:dyDescent="0.25">
      <c r="A118" s="79" t="s">
        <v>602</v>
      </c>
      <c r="B118" s="80" t="s">
        <v>5</v>
      </c>
      <c r="C118" s="81">
        <v>3</v>
      </c>
      <c r="D118" s="82" t="s">
        <v>603</v>
      </c>
      <c r="E118" s="82" t="s">
        <v>604</v>
      </c>
    </row>
    <row r="119" spans="1:5" x14ac:dyDescent="0.25">
      <c r="A119" s="82" t="s">
        <v>605</v>
      </c>
      <c r="B119" s="80" t="s">
        <v>5</v>
      </c>
      <c r="C119" s="81">
        <v>23</v>
      </c>
      <c r="D119" s="82" t="s">
        <v>587</v>
      </c>
      <c r="E119" s="82" t="s">
        <v>588</v>
      </c>
    </row>
    <row r="120" spans="1:5" x14ac:dyDescent="0.25">
      <c r="A120" s="82" t="s">
        <v>606</v>
      </c>
      <c r="B120" s="80" t="s">
        <v>5</v>
      </c>
      <c r="C120" s="81">
        <v>19.920000000000002</v>
      </c>
      <c r="D120" s="82" t="s">
        <v>488</v>
      </c>
      <c r="E120" s="82" t="s">
        <v>579</v>
      </c>
    </row>
    <row r="121" spans="1:5" x14ac:dyDescent="0.25">
      <c r="A121" s="82" t="s">
        <v>607</v>
      </c>
      <c r="B121" s="80" t="s">
        <v>5</v>
      </c>
      <c r="C121" s="81">
        <v>13.5</v>
      </c>
      <c r="D121" s="82" t="s">
        <v>608</v>
      </c>
      <c r="E121" s="82" t="s">
        <v>609</v>
      </c>
    </row>
    <row r="122" spans="1:5" ht="30" x14ac:dyDescent="0.25">
      <c r="A122" s="82" t="s">
        <v>610</v>
      </c>
      <c r="B122" s="80" t="s">
        <v>5</v>
      </c>
      <c r="C122" s="81">
        <v>21</v>
      </c>
      <c r="D122" s="82" t="s">
        <v>581</v>
      </c>
      <c r="E122" s="82" t="s">
        <v>582</v>
      </c>
    </row>
    <row r="123" spans="1:5" ht="30" x14ac:dyDescent="0.25">
      <c r="A123" s="82" t="s">
        <v>611</v>
      </c>
      <c r="B123" s="80" t="s">
        <v>5</v>
      </c>
      <c r="C123" s="81">
        <v>10.5</v>
      </c>
      <c r="D123" s="82" t="s">
        <v>608</v>
      </c>
      <c r="E123" s="82" t="s">
        <v>609</v>
      </c>
    </row>
    <row r="124" spans="1:5" x14ac:dyDescent="0.25">
      <c r="A124" s="82" t="s">
        <v>612</v>
      </c>
      <c r="B124" s="80" t="s">
        <v>5</v>
      </c>
      <c r="C124" s="81">
        <v>10</v>
      </c>
      <c r="D124" s="82" t="s">
        <v>548</v>
      </c>
      <c r="E124" s="82" t="s">
        <v>549</v>
      </c>
    </row>
    <row r="125" spans="1:5" x14ac:dyDescent="0.25">
      <c r="A125" s="82" t="s">
        <v>613</v>
      </c>
      <c r="B125" s="80" t="s">
        <v>5</v>
      </c>
      <c r="C125" s="81">
        <v>80</v>
      </c>
      <c r="D125" s="82" t="s">
        <v>603</v>
      </c>
      <c r="E125" s="82" t="s">
        <v>556</v>
      </c>
    </row>
    <row r="126" spans="1:5" x14ac:dyDescent="0.25">
      <c r="A126" s="82" t="s">
        <v>614</v>
      </c>
      <c r="B126" s="80" t="s">
        <v>5</v>
      </c>
      <c r="C126" s="81">
        <v>23</v>
      </c>
      <c r="D126" s="82" t="s">
        <v>587</v>
      </c>
      <c r="E126" s="82" t="s">
        <v>588</v>
      </c>
    </row>
    <row r="127" spans="1:5" x14ac:dyDescent="0.25">
      <c r="A127" s="82" t="s">
        <v>615</v>
      </c>
      <c r="B127" s="80" t="s">
        <v>5</v>
      </c>
      <c r="C127" s="81">
        <v>22</v>
      </c>
      <c r="D127" s="82" t="s">
        <v>616</v>
      </c>
      <c r="E127" s="82" t="s">
        <v>617</v>
      </c>
    </row>
    <row r="128" spans="1:5" x14ac:dyDescent="0.25">
      <c r="A128" s="82" t="s">
        <v>618</v>
      </c>
      <c r="B128" s="80" t="s">
        <v>5</v>
      </c>
      <c r="C128" s="81">
        <v>22</v>
      </c>
      <c r="D128" s="82" t="s">
        <v>619</v>
      </c>
      <c r="E128" s="82" t="s">
        <v>620</v>
      </c>
    </row>
    <row r="129" spans="1:5" ht="30" x14ac:dyDescent="0.25">
      <c r="A129" s="82" t="s">
        <v>621</v>
      </c>
      <c r="B129" s="80" t="s">
        <v>5</v>
      </c>
      <c r="C129" s="81">
        <v>12</v>
      </c>
      <c r="D129" s="82" t="s">
        <v>608</v>
      </c>
      <c r="E129" s="82" t="s">
        <v>609</v>
      </c>
    </row>
    <row r="130" spans="1:5" x14ac:dyDescent="0.25">
      <c r="A130" s="82" t="s">
        <v>622</v>
      </c>
      <c r="B130" s="80" t="s">
        <v>5</v>
      </c>
      <c r="C130" s="81">
        <v>10.5</v>
      </c>
      <c r="D130" s="82" t="s">
        <v>608</v>
      </c>
      <c r="E130" s="82" t="s">
        <v>609</v>
      </c>
    </row>
    <row r="131" spans="1:5" ht="30" x14ac:dyDescent="0.25">
      <c r="A131" s="82" t="s">
        <v>623</v>
      </c>
      <c r="B131" s="80" t="s">
        <v>5</v>
      </c>
      <c r="C131" s="81">
        <v>35.700000000000003</v>
      </c>
      <c r="D131" s="82" t="s">
        <v>524</v>
      </c>
      <c r="E131" s="82" t="s">
        <v>624</v>
      </c>
    </row>
    <row r="132" spans="1:5" x14ac:dyDescent="0.25">
      <c r="A132" s="82" t="s">
        <v>625</v>
      </c>
      <c r="B132" s="80" t="s">
        <v>5</v>
      </c>
      <c r="C132" s="81">
        <v>23</v>
      </c>
      <c r="D132" s="82" t="s">
        <v>587</v>
      </c>
      <c r="E132" s="82" t="s">
        <v>588</v>
      </c>
    </row>
    <row r="133" spans="1:5" x14ac:dyDescent="0.25">
      <c r="A133" s="82" t="s">
        <v>626</v>
      </c>
      <c r="B133" s="80" t="s">
        <v>5</v>
      </c>
      <c r="C133" s="81">
        <v>10</v>
      </c>
      <c r="D133" s="82" t="s">
        <v>548</v>
      </c>
      <c r="E133" s="82" t="s">
        <v>549</v>
      </c>
    </row>
    <row r="134" spans="1:5" ht="30" x14ac:dyDescent="0.25">
      <c r="A134" s="107" t="s">
        <v>627</v>
      </c>
      <c r="B134" s="108" t="s">
        <v>5</v>
      </c>
      <c r="C134" s="109">
        <v>21</v>
      </c>
      <c r="D134" s="107" t="s">
        <v>581</v>
      </c>
      <c r="E134" s="107" t="s">
        <v>582</v>
      </c>
    </row>
    <row r="135" spans="1:5" x14ac:dyDescent="0.25">
      <c r="A135" s="110" t="s">
        <v>656</v>
      </c>
      <c r="B135" s="110"/>
      <c r="C135" s="111">
        <f>SUM(C2:C134)</f>
        <v>1148.6200000000001</v>
      </c>
      <c r="D135" s="110"/>
      <c r="E135" s="110"/>
    </row>
  </sheetData>
  <autoFilter ref="A1:E134" xr:uid="{288B9F6C-8C3B-49D4-89C8-A57EE0085B9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3151-7A5F-4A35-A497-2DDA1F2ED97F}">
  <dimension ref="A1:D26"/>
  <sheetViews>
    <sheetView workbookViewId="0">
      <selection activeCell="D2" sqref="D2"/>
    </sheetView>
  </sheetViews>
  <sheetFormatPr defaultColWidth="8.85546875" defaultRowHeight="15" x14ac:dyDescent="0.25"/>
  <cols>
    <col min="1" max="1" width="49.7109375" style="113" customWidth="1"/>
    <col min="2" max="2" width="21.85546875" style="113" customWidth="1"/>
    <col min="3" max="3" width="19.7109375" style="113" customWidth="1"/>
    <col min="4" max="4" width="16.7109375" style="113" customWidth="1"/>
    <col min="5" max="5" width="30.140625" style="113" customWidth="1"/>
    <col min="6" max="16384" width="8.85546875" style="113"/>
  </cols>
  <sheetData>
    <row r="1" spans="1:4" ht="47.25" x14ac:dyDescent="0.25">
      <c r="A1" s="122" t="s">
        <v>664</v>
      </c>
      <c r="B1" s="122" t="s">
        <v>665</v>
      </c>
      <c r="C1" s="123" t="s">
        <v>666</v>
      </c>
      <c r="D1" s="124" t="s">
        <v>667</v>
      </c>
    </row>
    <row r="2" spans="1:4" x14ac:dyDescent="0.25">
      <c r="A2" s="116" t="s">
        <v>628</v>
      </c>
      <c r="B2" s="115" t="s">
        <v>629</v>
      </c>
      <c r="C2" s="117">
        <v>45716</v>
      </c>
      <c r="D2" s="118">
        <v>15.3</v>
      </c>
    </row>
    <row r="3" spans="1:4" x14ac:dyDescent="0.25">
      <c r="A3" s="116" t="s">
        <v>630</v>
      </c>
      <c r="B3" s="115" t="s">
        <v>629</v>
      </c>
      <c r="C3" s="117">
        <v>50130</v>
      </c>
      <c r="D3" s="118">
        <v>10.9</v>
      </c>
    </row>
    <row r="4" spans="1:4" x14ac:dyDescent="0.25">
      <c r="A4" s="116" t="s">
        <v>631</v>
      </c>
      <c r="B4" s="115" t="s">
        <v>629</v>
      </c>
      <c r="C4" s="117">
        <v>44895</v>
      </c>
      <c r="D4" s="118">
        <v>4.5999999999999996</v>
      </c>
    </row>
    <row r="5" spans="1:4" ht="30" x14ac:dyDescent="0.25">
      <c r="A5" s="116" t="s">
        <v>632</v>
      </c>
      <c r="B5" s="115" t="s">
        <v>633</v>
      </c>
      <c r="C5" s="117">
        <v>43830</v>
      </c>
      <c r="D5" s="120">
        <v>0.75</v>
      </c>
    </row>
    <row r="6" spans="1:4" ht="30" x14ac:dyDescent="0.25">
      <c r="A6" s="116" t="s">
        <v>634</v>
      </c>
      <c r="B6" s="115" t="s">
        <v>633</v>
      </c>
      <c r="C6" s="117">
        <v>43830</v>
      </c>
      <c r="D6" s="120">
        <v>0.75</v>
      </c>
    </row>
    <row r="7" spans="1:4" ht="30" x14ac:dyDescent="0.25">
      <c r="A7" s="116" t="s">
        <v>635</v>
      </c>
      <c r="B7" s="115" t="s">
        <v>636</v>
      </c>
      <c r="C7" s="117">
        <v>44196</v>
      </c>
      <c r="D7" s="118">
        <v>1</v>
      </c>
    </row>
    <row r="8" spans="1:4" ht="30" x14ac:dyDescent="0.25">
      <c r="A8" s="116" t="s">
        <v>637</v>
      </c>
      <c r="B8" s="115" t="s">
        <v>636</v>
      </c>
      <c r="C8" s="117">
        <v>43830</v>
      </c>
      <c r="D8" s="119">
        <v>0.6</v>
      </c>
    </row>
    <row r="9" spans="1:4" ht="30" x14ac:dyDescent="0.25">
      <c r="A9" s="116" t="s">
        <v>638</v>
      </c>
      <c r="B9" s="115" t="s">
        <v>636</v>
      </c>
      <c r="C9" s="117">
        <v>44561</v>
      </c>
      <c r="D9" s="120">
        <v>0.75</v>
      </c>
    </row>
    <row r="10" spans="1:4" ht="30" x14ac:dyDescent="0.25">
      <c r="A10" s="116" t="s">
        <v>639</v>
      </c>
      <c r="B10" s="115" t="s">
        <v>636</v>
      </c>
      <c r="C10" s="117">
        <v>44196</v>
      </c>
      <c r="D10" s="120">
        <v>0.47</v>
      </c>
    </row>
    <row r="11" spans="1:4" ht="30" x14ac:dyDescent="0.25">
      <c r="A11" s="116" t="s">
        <v>640</v>
      </c>
      <c r="B11" s="115" t="s">
        <v>636</v>
      </c>
      <c r="C11" s="117">
        <v>48213</v>
      </c>
      <c r="D11" s="121">
        <v>1.9E-2</v>
      </c>
    </row>
    <row r="12" spans="1:4" ht="30" x14ac:dyDescent="0.25">
      <c r="A12" s="114" t="s">
        <v>662</v>
      </c>
      <c r="B12" s="115" t="s">
        <v>633</v>
      </c>
      <c r="C12" s="117">
        <v>44561</v>
      </c>
      <c r="D12" s="120">
        <v>4.88</v>
      </c>
    </row>
    <row r="13" spans="1:4" ht="30" x14ac:dyDescent="0.25">
      <c r="A13" s="114" t="s">
        <v>663</v>
      </c>
      <c r="B13" s="115" t="s">
        <v>636</v>
      </c>
      <c r="C13" s="117">
        <v>46387</v>
      </c>
      <c r="D13" s="120">
        <v>4.5</v>
      </c>
    </row>
    <row r="14" spans="1:4" ht="30" x14ac:dyDescent="0.25">
      <c r="A14" s="116" t="s">
        <v>641</v>
      </c>
      <c r="B14" s="115" t="s">
        <v>642</v>
      </c>
      <c r="C14" s="117">
        <v>44196</v>
      </c>
      <c r="D14" s="118">
        <v>1</v>
      </c>
    </row>
    <row r="15" spans="1:4" ht="30" x14ac:dyDescent="0.25">
      <c r="A15" s="116" t="s">
        <v>643</v>
      </c>
      <c r="B15" s="115" t="s">
        <v>642</v>
      </c>
      <c r="C15" s="117">
        <v>44196</v>
      </c>
      <c r="D15" s="120">
        <v>0.12</v>
      </c>
    </row>
    <row r="16" spans="1:4" ht="30" x14ac:dyDescent="0.25">
      <c r="A16" s="116" t="s">
        <v>644</v>
      </c>
      <c r="B16" s="115" t="s">
        <v>642</v>
      </c>
      <c r="C16" s="117">
        <v>44280</v>
      </c>
      <c r="D16" s="118">
        <v>4.2</v>
      </c>
    </row>
    <row r="17" spans="1:4" ht="30" x14ac:dyDescent="0.25">
      <c r="A17" s="116" t="s">
        <v>645</v>
      </c>
      <c r="B17" s="115" t="s">
        <v>642</v>
      </c>
      <c r="C17" s="117">
        <v>44561</v>
      </c>
      <c r="D17" s="118">
        <v>3.5</v>
      </c>
    </row>
    <row r="18" spans="1:4" ht="30" x14ac:dyDescent="0.25">
      <c r="A18" s="116" t="s">
        <v>646</v>
      </c>
      <c r="B18" s="115" t="s">
        <v>642</v>
      </c>
      <c r="C18" s="117">
        <v>47848</v>
      </c>
      <c r="D18" s="120">
        <v>0.45</v>
      </c>
    </row>
    <row r="19" spans="1:4" x14ac:dyDescent="0.25">
      <c r="A19" s="116" t="s">
        <v>647</v>
      </c>
      <c r="B19" s="115" t="s">
        <v>648</v>
      </c>
      <c r="C19" s="117">
        <v>44325</v>
      </c>
      <c r="D19" s="121">
        <v>7.4999999999999997E-2</v>
      </c>
    </row>
    <row r="20" spans="1:4" x14ac:dyDescent="0.25">
      <c r="A20" s="116" t="s">
        <v>649</v>
      </c>
      <c r="B20" s="115" t="s">
        <v>648</v>
      </c>
      <c r="C20" s="117">
        <v>44561</v>
      </c>
      <c r="D20" s="121">
        <v>0.35499999999999998</v>
      </c>
    </row>
    <row r="21" spans="1:4" ht="30" x14ac:dyDescent="0.25">
      <c r="A21" s="116" t="s">
        <v>650</v>
      </c>
      <c r="B21" s="115" t="s">
        <v>648</v>
      </c>
      <c r="C21" s="117">
        <v>44197</v>
      </c>
      <c r="D21" s="121">
        <v>2.5999999999999999E-2</v>
      </c>
    </row>
    <row r="22" spans="1:4" x14ac:dyDescent="0.25">
      <c r="A22" s="116" t="s">
        <v>651</v>
      </c>
      <c r="B22" s="115" t="s">
        <v>648</v>
      </c>
      <c r="C22" s="117">
        <v>48213</v>
      </c>
      <c r="D22" s="121">
        <v>0.33100000000000002</v>
      </c>
    </row>
    <row r="23" spans="1:4" x14ac:dyDescent="0.25">
      <c r="A23" s="116" t="s">
        <v>652</v>
      </c>
      <c r="B23" s="115" t="s">
        <v>653</v>
      </c>
      <c r="C23" s="117">
        <v>43830</v>
      </c>
      <c r="D23" s="121">
        <v>0.108</v>
      </c>
    </row>
    <row r="24" spans="1:4" x14ac:dyDescent="0.25">
      <c r="A24" s="116" t="s">
        <v>654</v>
      </c>
      <c r="B24" s="115" t="s">
        <v>653</v>
      </c>
      <c r="C24" s="117">
        <v>43830</v>
      </c>
      <c r="D24" s="121">
        <v>1.395</v>
      </c>
    </row>
    <row r="25" spans="1:4" x14ac:dyDescent="0.25">
      <c r="A25" s="116" t="s">
        <v>655</v>
      </c>
      <c r="B25" s="115" t="s">
        <v>653</v>
      </c>
      <c r="C25" s="117">
        <v>44561</v>
      </c>
      <c r="D25" s="120">
        <v>4.25</v>
      </c>
    </row>
    <row r="26" spans="1:4" ht="15.75" x14ac:dyDescent="0.25">
      <c r="A26" s="125" t="s">
        <v>656</v>
      </c>
      <c r="B26" s="126"/>
      <c r="C26" s="126"/>
      <c r="D26" s="127">
        <f>SUM(D2:D25)</f>
        <v>60.329000000000015</v>
      </c>
    </row>
  </sheetData>
  <autoFilter ref="A1:D48" xr:uid="{79A996F9-776C-4733-A993-FF88E6178781}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D766-1BDF-0D44-8B31-2132A00DC020}">
  <dimension ref="A1:M134"/>
  <sheetViews>
    <sheetView tabSelected="1" topLeftCell="A2" zoomScale="125" workbookViewId="0">
      <selection activeCell="A2" sqref="A2"/>
    </sheetView>
  </sheetViews>
  <sheetFormatPr defaultColWidth="12.7109375" defaultRowHeight="15" x14ac:dyDescent="0.25"/>
  <cols>
    <col min="1" max="1" width="32" customWidth="1"/>
    <col min="2" max="2" width="22.42578125" customWidth="1"/>
    <col min="4" max="4" width="17.7109375" customWidth="1"/>
    <col min="5" max="5" width="16.42578125" customWidth="1"/>
    <col min="6" max="6" width="18.140625" customWidth="1"/>
    <col min="7" max="12" width="12.7109375" customWidth="1"/>
    <col min="13" max="13" width="16.85546875" customWidth="1"/>
  </cols>
  <sheetData>
    <row r="1" spans="1:13" x14ac:dyDescent="0.25">
      <c r="A1" t="s">
        <v>801</v>
      </c>
    </row>
    <row r="2" spans="1:13" s="136" customFormat="1" ht="63" x14ac:dyDescent="0.25">
      <c r="A2" s="128" t="s">
        <v>110</v>
      </c>
      <c r="B2" s="128" t="s">
        <v>230</v>
      </c>
      <c r="C2" s="129" t="s">
        <v>105</v>
      </c>
      <c r="D2" s="129" t="s">
        <v>231</v>
      </c>
      <c r="E2" s="128" t="s">
        <v>232</v>
      </c>
      <c r="F2" s="128" t="s">
        <v>281</v>
      </c>
      <c r="G2" s="128" t="s">
        <v>233</v>
      </c>
      <c r="H2" s="128" t="s">
        <v>280</v>
      </c>
      <c r="I2" s="128" t="s">
        <v>252</v>
      </c>
      <c r="J2" s="128" t="s">
        <v>292</v>
      </c>
      <c r="K2" s="130" t="s">
        <v>293</v>
      </c>
      <c r="L2" s="130" t="s">
        <v>282</v>
      </c>
      <c r="M2" s="131" t="s">
        <v>263</v>
      </c>
    </row>
    <row r="3" spans="1:13" x14ac:dyDescent="0.25">
      <c r="A3" s="132" t="s">
        <v>798</v>
      </c>
      <c r="B3" s="133"/>
      <c r="C3" s="132" t="s">
        <v>31</v>
      </c>
      <c r="D3" s="132">
        <v>47.25</v>
      </c>
      <c r="E3" s="132"/>
      <c r="F3" s="132" t="s">
        <v>800</v>
      </c>
      <c r="G3" s="132"/>
      <c r="H3" s="132"/>
      <c r="I3" s="132" t="s">
        <v>669</v>
      </c>
      <c r="J3" s="133"/>
      <c r="K3" s="133"/>
      <c r="L3" s="133"/>
      <c r="M3" s="133"/>
    </row>
    <row r="4" spans="1:13" x14ac:dyDescent="0.25">
      <c r="A4" s="132" t="s">
        <v>668</v>
      </c>
      <c r="B4" s="133"/>
      <c r="C4" s="132" t="s">
        <v>31</v>
      </c>
      <c r="D4" s="132">
        <v>10</v>
      </c>
      <c r="E4" s="134"/>
      <c r="F4" s="133" t="s">
        <v>283</v>
      </c>
      <c r="G4" s="132"/>
      <c r="H4" s="132"/>
      <c r="I4" s="132" t="s">
        <v>669</v>
      </c>
      <c r="J4" s="133"/>
      <c r="K4" s="133"/>
      <c r="L4" s="133"/>
      <c r="M4" s="134"/>
    </row>
    <row r="5" spans="1:13" x14ac:dyDescent="0.25">
      <c r="A5" s="132" t="s">
        <v>670</v>
      </c>
      <c r="B5" s="133"/>
      <c r="C5" s="132" t="s">
        <v>31</v>
      </c>
      <c r="D5" s="132">
        <v>10</v>
      </c>
      <c r="E5" s="134"/>
      <c r="F5" s="133" t="s">
        <v>283</v>
      </c>
      <c r="G5" s="133"/>
      <c r="H5" s="132"/>
      <c r="I5" s="132" t="s">
        <v>669</v>
      </c>
      <c r="J5" s="133"/>
      <c r="K5" s="133"/>
      <c r="L5" s="133"/>
      <c r="M5" s="135"/>
    </row>
    <row r="6" spans="1:13" x14ac:dyDescent="0.25">
      <c r="A6" s="132" t="s">
        <v>671</v>
      </c>
      <c r="B6" s="133"/>
      <c r="C6" s="132" t="s">
        <v>31</v>
      </c>
      <c r="D6" s="132">
        <v>2.97</v>
      </c>
      <c r="E6" s="134"/>
      <c r="F6" s="133" t="s">
        <v>283</v>
      </c>
      <c r="G6" s="133"/>
      <c r="H6" s="132"/>
      <c r="I6" s="132" t="s">
        <v>669</v>
      </c>
      <c r="J6" s="133"/>
      <c r="K6" s="133"/>
      <c r="L6" s="133"/>
      <c r="M6" s="135"/>
    </row>
    <row r="7" spans="1:13" x14ac:dyDescent="0.25">
      <c r="A7" s="132" t="s">
        <v>672</v>
      </c>
      <c r="B7" s="133"/>
      <c r="C7" s="132" t="s">
        <v>31</v>
      </c>
      <c r="D7" s="132">
        <v>4</v>
      </c>
      <c r="E7" s="134"/>
      <c r="F7" s="133" t="s">
        <v>283</v>
      </c>
      <c r="G7" s="133"/>
      <c r="H7" s="132"/>
      <c r="I7" s="132" t="s">
        <v>669</v>
      </c>
      <c r="J7" s="133"/>
      <c r="K7" s="133"/>
      <c r="L7" s="133"/>
      <c r="M7" s="135"/>
    </row>
    <row r="8" spans="1:13" x14ac:dyDescent="0.25">
      <c r="A8" s="132" t="s">
        <v>673</v>
      </c>
      <c r="B8" s="133"/>
      <c r="C8" s="132" t="s">
        <v>31</v>
      </c>
      <c r="D8" s="132">
        <v>2.25</v>
      </c>
      <c r="E8" s="134"/>
      <c r="F8" s="133" t="s">
        <v>283</v>
      </c>
      <c r="G8" s="133"/>
      <c r="H8" s="132"/>
      <c r="I8" s="132" t="s">
        <v>669</v>
      </c>
      <c r="J8" s="133"/>
      <c r="K8" s="133"/>
      <c r="L8" s="133"/>
      <c r="M8" s="135"/>
    </row>
    <row r="9" spans="1:13" x14ac:dyDescent="0.25">
      <c r="A9" s="132" t="s">
        <v>674</v>
      </c>
      <c r="B9" s="133"/>
      <c r="C9" s="132" t="s">
        <v>31</v>
      </c>
      <c r="D9" s="132">
        <v>3</v>
      </c>
      <c r="E9" s="134"/>
      <c r="F9" s="133" t="s">
        <v>283</v>
      </c>
      <c r="G9" s="133"/>
      <c r="H9" s="132"/>
      <c r="I9" s="132" t="s">
        <v>669</v>
      </c>
      <c r="J9" s="133"/>
      <c r="K9" s="133"/>
      <c r="L9" s="133"/>
      <c r="M9" s="135"/>
    </row>
    <row r="10" spans="1:13" x14ac:dyDescent="0.25">
      <c r="A10" s="132" t="s">
        <v>675</v>
      </c>
      <c r="B10" s="133"/>
      <c r="C10" s="132" t="s">
        <v>31</v>
      </c>
      <c r="D10" s="132">
        <v>1.26</v>
      </c>
      <c r="E10" s="132"/>
      <c r="F10" s="133" t="s">
        <v>283</v>
      </c>
      <c r="G10" s="133"/>
      <c r="H10" s="132"/>
      <c r="I10" s="132" t="s">
        <v>669</v>
      </c>
      <c r="J10" s="133"/>
      <c r="K10" s="133"/>
      <c r="L10" s="133"/>
      <c r="M10" s="133"/>
    </row>
    <row r="11" spans="1:13" x14ac:dyDescent="0.25">
      <c r="A11" s="132" t="s">
        <v>676</v>
      </c>
      <c r="B11" s="133"/>
      <c r="C11" s="132" t="s">
        <v>31</v>
      </c>
      <c r="D11" s="132">
        <v>2.2000000000000002</v>
      </c>
      <c r="E11" s="132"/>
      <c r="F11" s="133" t="s">
        <v>283</v>
      </c>
      <c r="G11" s="133"/>
      <c r="H11" s="132"/>
      <c r="I11" s="132" t="s">
        <v>669</v>
      </c>
      <c r="J11" s="133"/>
      <c r="K11" s="133"/>
      <c r="L11" s="133"/>
      <c r="M11" s="133"/>
    </row>
    <row r="12" spans="1:13" x14ac:dyDescent="0.25">
      <c r="A12" s="132" t="s">
        <v>677</v>
      </c>
      <c r="B12" s="133"/>
      <c r="C12" s="132" t="s">
        <v>31</v>
      </c>
      <c r="D12" s="132">
        <v>1.26</v>
      </c>
      <c r="E12" s="132"/>
      <c r="F12" s="133" t="s">
        <v>283</v>
      </c>
      <c r="G12" s="133"/>
      <c r="H12" s="132"/>
      <c r="I12" s="132" t="s">
        <v>669</v>
      </c>
      <c r="J12" s="133"/>
      <c r="K12" s="133"/>
      <c r="L12" s="133"/>
      <c r="M12" s="133"/>
    </row>
    <row r="13" spans="1:13" x14ac:dyDescent="0.25">
      <c r="A13" s="132" t="s">
        <v>678</v>
      </c>
      <c r="B13" s="133"/>
      <c r="C13" s="132" t="s">
        <v>31</v>
      </c>
      <c r="D13" s="132">
        <v>2.2000000000000002</v>
      </c>
      <c r="E13" s="132"/>
      <c r="F13" s="133" t="s">
        <v>283</v>
      </c>
      <c r="G13" s="133"/>
      <c r="H13" s="132"/>
      <c r="I13" s="132" t="s">
        <v>669</v>
      </c>
      <c r="J13" s="133"/>
      <c r="K13" s="133"/>
      <c r="L13" s="133"/>
      <c r="M13" s="133"/>
    </row>
    <row r="14" spans="1:13" x14ac:dyDescent="0.25">
      <c r="A14" s="132" t="s">
        <v>679</v>
      </c>
      <c r="B14" s="133"/>
      <c r="C14" s="132" t="s">
        <v>31</v>
      </c>
      <c r="D14" s="132">
        <v>7</v>
      </c>
      <c r="E14" s="132"/>
      <c r="F14" s="133" t="s">
        <v>283</v>
      </c>
      <c r="G14" s="133"/>
      <c r="H14" s="132"/>
      <c r="I14" s="132" t="s">
        <v>669</v>
      </c>
      <c r="J14" s="133"/>
      <c r="K14" s="133"/>
      <c r="L14" s="133"/>
      <c r="M14" s="133"/>
    </row>
    <row r="15" spans="1:13" x14ac:dyDescent="0.25">
      <c r="A15" s="132" t="s">
        <v>680</v>
      </c>
      <c r="B15" s="133"/>
      <c r="C15" s="132" t="s">
        <v>31</v>
      </c>
      <c r="D15" s="132">
        <v>10</v>
      </c>
      <c r="E15" s="132"/>
      <c r="F15" s="133" t="s">
        <v>283</v>
      </c>
      <c r="G15" s="133"/>
      <c r="H15" s="132"/>
      <c r="I15" s="132" t="s">
        <v>669</v>
      </c>
      <c r="J15" s="133"/>
      <c r="K15" s="133"/>
      <c r="L15" s="133"/>
      <c r="M15" s="133"/>
    </row>
    <row r="16" spans="1:13" x14ac:dyDescent="0.25">
      <c r="A16" s="132" t="s">
        <v>681</v>
      </c>
      <c r="B16" s="133"/>
      <c r="C16" s="132" t="s">
        <v>31</v>
      </c>
      <c r="D16" s="132">
        <v>3</v>
      </c>
      <c r="E16" s="132"/>
      <c r="F16" s="133" t="s">
        <v>283</v>
      </c>
      <c r="G16" s="133"/>
      <c r="H16" s="132"/>
      <c r="I16" s="132" t="s">
        <v>669</v>
      </c>
      <c r="J16" s="133"/>
      <c r="K16" s="133"/>
      <c r="L16" s="133"/>
      <c r="M16" s="133"/>
    </row>
    <row r="17" spans="1:13" x14ac:dyDescent="0.25">
      <c r="A17" s="132" t="s">
        <v>682</v>
      </c>
      <c r="B17" s="133"/>
      <c r="C17" s="132" t="s">
        <v>31</v>
      </c>
      <c r="D17" s="132">
        <v>2</v>
      </c>
      <c r="E17" s="132"/>
      <c r="F17" s="133" t="s">
        <v>283</v>
      </c>
      <c r="G17" s="133"/>
      <c r="H17" s="132"/>
      <c r="I17" s="132" t="s">
        <v>669</v>
      </c>
      <c r="J17" s="133"/>
      <c r="K17" s="133"/>
      <c r="L17" s="133"/>
      <c r="M17" s="133"/>
    </row>
    <row r="18" spans="1:13" x14ac:dyDescent="0.25">
      <c r="A18" s="132" t="s">
        <v>683</v>
      </c>
      <c r="B18" s="133"/>
      <c r="C18" s="132" t="s">
        <v>31</v>
      </c>
      <c r="D18" s="132">
        <v>2.2000000000000002</v>
      </c>
      <c r="E18" s="132"/>
      <c r="F18" s="133" t="s">
        <v>283</v>
      </c>
      <c r="G18" s="133"/>
      <c r="H18" s="132"/>
      <c r="I18" s="132" t="s">
        <v>669</v>
      </c>
      <c r="J18" s="133"/>
      <c r="K18" s="133"/>
      <c r="L18" s="133"/>
      <c r="M18" s="133"/>
    </row>
    <row r="19" spans="1:13" x14ac:dyDescent="0.25">
      <c r="A19" s="132" t="s">
        <v>684</v>
      </c>
      <c r="B19" s="133"/>
      <c r="C19" s="132" t="s">
        <v>31</v>
      </c>
      <c r="D19" s="132">
        <v>2.5</v>
      </c>
      <c r="E19" s="132"/>
      <c r="F19" s="133" t="s">
        <v>283</v>
      </c>
      <c r="G19" s="133"/>
      <c r="H19" s="132"/>
      <c r="I19" s="132" t="s">
        <v>669</v>
      </c>
      <c r="J19" s="133"/>
      <c r="K19" s="133"/>
      <c r="L19" s="133"/>
      <c r="M19" s="133"/>
    </row>
    <row r="20" spans="1:13" x14ac:dyDescent="0.25">
      <c r="A20" s="132" t="s">
        <v>685</v>
      </c>
      <c r="B20" s="133"/>
      <c r="C20" s="132" t="s">
        <v>31</v>
      </c>
      <c r="D20" s="132">
        <v>4</v>
      </c>
      <c r="E20" s="132"/>
      <c r="F20" s="133" t="s">
        <v>283</v>
      </c>
      <c r="G20" s="133"/>
      <c r="H20" s="132"/>
      <c r="I20" s="132" t="s">
        <v>669</v>
      </c>
      <c r="J20" s="133"/>
      <c r="K20" s="133"/>
      <c r="L20" s="133"/>
      <c r="M20" s="133"/>
    </row>
    <row r="21" spans="1:13" x14ac:dyDescent="0.25">
      <c r="A21" s="132" t="s">
        <v>686</v>
      </c>
      <c r="B21" s="133"/>
      <c r="C21" s="132" t="s">
        <v>31</v>
      </c>
      <c r="D21" s="132">
        <v>2.5649999999999999</v>
      </c>
      <c r="E21" s="132"/>
      <c r="F21" s="133" t="s">
        <v>283</v>
      </c>
      <c r="G21" s="133"/>
      <c r="H21" s="132"/>
      <c r="I21" s="132" t="s">
        <v>669</v>
      </c>
      <c r="J21" s="133"/>
      <c r="K21" s="133"/>
      <c r="L21" s="133"/>
      <c r="M21" s="133"/>
    </row>
    <row r="22" spans="1:13" x14ac:dyDescent="0.25">
      <c r="A22" s="132" t="s">
        <v>687</v>
      </c>
      <c r="B22" s="133"/>
      <c r="C22" s="132" t="s">
        <v>31</v>
      </c>
      <c r="D22" s="132">
        <v>2.5</v>
      </c>
      <c r="E22" s="132"/>
      <c r="F22" s="133" t="s">
        <v>283</v>
      </c>
      <c r="G22" s="133"/>
      <c r="H22" s="132"/>
      <c r="I22" s="132" t="s">
        <v>669</v>
      </c>
      <c r="J22" s="133"/>
      <c r="K22" s="133"/>
      <c r="L22" s="133"/>
      <c r="M22" s="133"/>
    </row>
    <row r="23" spans="1:13" x14ac:dyDescent="0.25">
      <c r="A23" s="132" t="s">
        <v>688</v>
      </c>
      <c r="B23" s="133"/>
      <c r="C23" s="132" t="s">
        <v>31</v>
      </c>
      <c r="D23" s="132">
        <v>2.2000000000000002</v>
      </c>
      <c r="E23" s="132"/>
      <c r="F23" s="133" t="s">
        <v>283</v>
      </c>
      <c r="G23" s="133"/>
      <c r="H23" s="132"/>
      <c r="I23" s="132" t="s">
        <v>669</v>
      </c>
      <c r="J23" s="133"/>
      <c r="K23" s="133"/>
      <c r="L23" s="133"/>
      <c r="M23" s="133"/>
    </row>
    <row r="24" spans="1:13" x14ac:dyDescent="0.25">
      <c r="A24" s="132" t="s">
        <v>689</v>
      </c>
      <c r="B24" s="133"/>
      <c r="C24" s="132" t="s">
        <v>31</v>
      </c>
      <c r="D24" s="132">
        <v>2.5649999999999999</v>
      </c>
      <c r="E24" s="132"/>
      <c r="F24" s="133" t="s">
        <v>283</v>
      </c>
      <c r="G24" s="133"/>
      <c r="H24" s="132"/>
      <c r="I24" s="132" t="s">
        <v>669</v>
      </c>
      <c r="J24" s="133"/>
      <c r="K24" s="133"/>
      <c r="L24" s="133"/>
      <c r="M24" s="133"/>
    </row>
    <row r="25" spans="1:13" x14ac:dyDescent="0.25">
      <c r="A25" s="132" t="s">
        <v>690</v>
      </c>
      <c r="B25" s="133"/>
      <c r="C25" s="132" t="s">
        <v>104</v>
      </c>
      <c r="D25" s="132">
        <v>5.66</v>
      </c>
      <c r="E25" s="132"/>
      <c r="F25" s="133" t="s">
        <v>283</v>
      </c>
      <c r="G25" s="133"/>
      <c r="H25" s="132"/>
      <c r="I25" s="132" t="s">
        <v>669</v>
      </c>
      <c r="J25" s="133"/>
      <c r="K25" s="133"/>
      <c r="L25" s="133"/>
      <c r="M25" s="133"/>
    </row>
    <row r="26" spans="1:13" x14ac:dyDescent="0.25">
      <c r="A26" s="132" t="s">
        <v>691</v>
      </c>
      <c r="B26" s="133"/>
      <c r="C26" s="132" t="s">
        <v>31</v>
      </c>
      <c r="D26" s="132">
        <v>2.5</v>
      </c>
      <c r="E26" s="132"/>
      <c r="F26" s="133" t="s">
        <v>283</v>
      </c>
      <c r="G26" s="133"/>
      <c r="H26" s="132"/>
      <c r="I26" s="132" t="s">
        <v>669</v>
      </c>
      <c r="J26" s="133"/>
      <c r="K26" s="133"/>
      <c r="L26" s="133"/>
      <c r="M26" s="133"/>
    </row>
    <row r="27" spans="1:13" x14ac:dyDescent="0.25">
      <c r="A27" s="132" t="s">
        <v>799</v>
      </c>
      <c r="B27" s="133"/>
      <c r="C27" s="132" t="s">
        <v>7</v>
      </c>
      <c r="D27" s="132">
        <v>13.1</v>
      </c>
      <c r="E27" s="132"/>
      <c r="F27" s="132" t="s">
        <v>800</v>
      </c>
      <c r="G27" s="132"/>
      <c r="H27" s="132"/>
      <c r="I27" s="132" t="s">
        <v>669</v>
      </c>
      <c r="J27" s="133"/>
      <c r="K27" s="133"/>
      <c r="L27" s="133"/>
      <c r="M27" s="133"/>
    </row>
    <row r="28" spans="1:13" x14ac:dyDescent="0.25">
      <c r="A28" s="132" t="s">
        <v>692</v>
      </c>
      <c r="B28" s="133"/>
      <c r="C28" s="132" t="s">
        <v>31</v>
      </c>
      <c r="D28" s="132">
        <v>1.75</v>
      </c>
      <c r="E28" s="132"/>
      <c r="F28" s="133" t="s">
        <v>283</v>
      </c>
      <c r="G28" s="133"/>
      <c r="H28" s="132"/>
      <c r="I28" s="132" t="s">
        <v>669</v>
      </c>
      <c r="J28" s="133"/>
      <c r="K28" s="133"/>
      <c r="L28" s="133"/>
      <c r="M28" s="133"/>
    </row>
    <row r="29" spans="1:13" x14ac:dyDescent="0.25">
      <c r="A29" s="132" t="s">
        <v>693</v>
      </c>
      <c r="B29" s="133"/>
      <c r="C29" s="132" t="s">
        <v>31</v>
      </c>
      <c r="D29" s="132">
        <v>2.2000000000000002</v>
      </c>
      <c r="E29" s="132"/>
      <c r="F29" s="133" t="s">
        <v>283</v>
      </c>
      <c r="G29" s="133"/>
      <c r="H29" s="132"/>
      <c r="I29" s="132" t="s">
        <v>669</v>
      </c>
      <c r="J29" s="133"/>
      <c r="K29" s="133"/>
      <c r="L29" s="133"/>
      <c r="M29" s="133"/>
    </row>
    <row r="30" spans="1:13" x14ac:dyDescent="0.25">
      <c r="A30" s="132" t="s">
        <v>694</v>
      </c>
      <c r="B30" s="133"/>
      <c r="C30" s="132" t="s">
        <v>31</v>
      </c>
      <c r="D30" s="132">
        <v>10</v>
      </c>
      <c r="E30" s="132"/>
      <c r="F30" s="133" t="s">
        <v>283</v>
      </c>
      <c r="G30" s="133"/>
      <c r="H30" s="132"/>
      <c r="I30" s="132" t="s">
        <v>669</v>
      </c>
      <c r="J30" s="133"/>
      <c r="K30" s="133"/>
      <c r="L30" s="133"/>
      <c r="M30" s="133"/>
    </row>
    <row r="31" spans="1:13" x14ac:dyDescent="0.25">
      <c r="A31" s="132" t="s">
        <v>695</v>
      </c>
      <c r="B31" s="133"/>
      <c r="C31" s="132" t="s">
        <v>31</v>
      </c>
      <c r="D31" s="132">
        <v>2.5649999999999999</v>
      </c>
      <c r="E31" s="132"/>
      <c r="F31" s="133" t="s">
        <v>283</v>
      </c>
      <c r="G31" s="133"/>
      <c r="H31" s="132"/>
      <c r="I31" s="132" t="s">
        <v>669</v>
      </c>
      <c r="J31" s="133"/>
      <c r="K31" s="133"/>
      <c r="L31" s="133"/>
      <c r="M31" s="133"/>
    </row>
    <row r="32" spans="1:13" x14ac:dyDescent="0.25">
      <c r="A32" s="132" t="s">
        <v>696</v>
      </c>
      <c r="B32" s="133"/>
      <c r="C32" s="132" t="s">
        <v>31</v>
      </c>
      <c r="D32" s="132">
        <v>2.16</v>
      </c>
      <c r="E32" s="132"/>
      <c r="F32" s="133" t="s">
        <v>283</v>
      </c>
      <c r="G32" s="133"/>
      <c r="H32" s="132"/>
      <c r="I32" s="132" t="s">
        <v>669</v>
      </c>
      <c r="J32" s="133"/>
      <c r="K32" s="133"/>
      <c r="L32" s="133"/>
      <c r="M32" s="133"/>
    </row>
    <row r="33" spans="1:13" x14ac:dyDescent="0.25">
      <c r="A33" s="132" t="s">
        <v>697</v>
      </c>
      <c r="B33" s="133"/>
      <c r="C33" s="132" t="s">
        <v>31</v>
      </c>
      <c r="D33" s="132">
        <v>3</v>
      </c>
      <c r="E33" s="132"/>
      <c r="F33" s="133" t="s">
        <v>283</v>
      </c>
      <c r="G33" s="133"/>
      <c r="H33" s="132"/>
      <c r="I33" s="132" t="s">
        <v>669</v>
      </c>
      <c r="J33" s="133"/>
      <c r="K33" s="133"/>
      <c r="L33" s="133"/>
      <c r="M33" s="133"/>
    </row>
    <row r="34" spans="1:13" x14ac:dyDescent="0.25">
      <c r="A34" s="132" t="s">
        <v>698</v>
      </c>
      <c r="B34" s="133"/>
      <c r="C34" s="132" t="s">
        <v>31</v>
      </c>
      <c r="D34" s="132">
        <v>2.5</v>
      </c>
      <c r="E34" s="132"/>
      <c r="F34" s="133" t="s">
        <v>283</v>
      </c>
      <c r="G34" s="133"/>
      <c r="H34" s="132"/>
      <c r="I34" s="132" t="s">
        <v>669</v>
      </c>
      <c r="J34" s="133"/>
      <c r="K34" s="133"/>
      <c r="L34" s="133"/>
      <c r="M34" s="133"/>
    </row>
    <row r="35" spans="1:13" x14ac:dyDescent="0.25">
      <c r="A35" s="132" t="s">
        <v>699</v>
      </c>
      <c r="B35" s="133"/>
      <c r="C35" s="132" t="s">
        <v>31</v>
      </c>
      <c r="D35" s="132">
        <v>2.79</v>
      </c>
      <c r="E35" s="132"/>
      <c r="F35" s="133" t="s">
        <v>283</v>
      </c>
      <c r="G35" s="133"/>
      <c r="H35" s="132"/>
      <c r="I35" s="132" t="s">
        <v>669</v>
      </c>
      <c r="J35" s="133"/>
      <c r="K35" s="133"/>
      <c r="L35" s="133"/>
      <c r="M35" s="133"/>
    </row>
    <row r="36" spans="1:13" x14ac:dyDescent="0.25">
      <c r="A36" s="132" t="s">
        <v>700</v>
      </c>
      <c r="B36" s="133"/>
      <c r="C36" s="132" t="s">
        <v>31</v>
      </c>
      <c r="D36" s="132">
        <v>9.4E-2</v>
      </c>
      <c r="E36" s="132"/>
      <c r="F36" s="133" t="s">
        <v>283</v>
      </c>
      <c r="G36" s="133"/>
      <c r="H36" s="132"/>
      <c r="I36" s="132" t="s">
        <v>669</v>
      </c>
      <c r="J36" s="133"/>
      <c r="K36" s="133"/>
      <c r="L36" s="133"/>
      <c r="M36" s="133"/>
    </row>
    <row r="37" spans="1:13" x14ac:dyDescent="0.25">
      <c r="A37" s="132" t="s">
        <v>701</v>
      </c>
      <c r="B37" s="133"/>
      <c r="C37" s="132" t="s">
        <v>31</v>
      </c>
      <c r="D37" s="132">
        <v>2.2000000000000002</v>
      </c>
      <c r="E37" s="132"/>
      <c r="F37" s="133" t="s">
        <v>283</v>
      </c>
      <c r="G37" s="133"/>
      <c r="H37" s="132"/>
      <c r="I37" s="132" t="s">
        <v>669</v>
      </c>
      <c r="J37" s="133"/>
      <c r="K37" s="133"/>
      <c r="L37" s="133"/>
      <c r="M37" s="133"/>
    </row>
    <row r="38" spans="1:13" x14ac:dyDescent="0.25">
      <c r="A38" s="132" t="s">
        <v>702</v>
      </c>
      <c r="B38" s="133"/>
      <c r="C38" s="132" t="s">
        <v>31</v>
      </c>
      <c r="D38" s="132">
        <v>2.5</v>
      </c>
      <c r="E38" s="132"/>
      <c r="F38" s="133" t="s">
        <v>283</v>
      </c>
      <c r="G38" s="133"/>
      <c r="H38" s="132"/>
      <c r="I38" s="132" t="s">
        <v>669</v>
      </c>
      <c r="J38" s="133"/>
      <c r="K38" s="133"/>
      <c r="L38" s="133"/>
      <c r="M38" s="133"/>
    </row>
    <row r="39" spans="1:13" x14ac:dyDescent="0.25">
      <c r="A39" s="132" t="s">
        <v>703</v>
      </c>
      <c r="B39" s="133"/>
      <c r="C39" s="132" t="s">
        <v>31</v>
      </c>
      <c r="D39" s="132">
        <v>1.85</v>
      </c>
      <c r="E39" s="132"/>
      <c r="F39" s="133" t="s">
        <v>283</v>
      </c>
      <c r="G39" s="133"/>
      <c r="H39" s="132"/>
      <c r="I39" s="132" t="s">
        <v>669</v>
      </c>
      <c r="J39" s="133"/>
      <c r="K39" s="133"/>
      <c r="L39" s="133"/>
      <c r="M39" s="133"/>
    </row>
    <row r="40" spans="1:13" x14ac:dyDescent="0.25">
      <c r="A40" s="132" t="s">
        <v>704</v>
      </c>
      <c r="B40" s="133"/>
      <c r="C40" s="132" t="s">
        <v>31</v>
      </c>
      <c r="D40" s="132">
        <v>10</v>
      </c>
      <c r="E40" s="132"/>
      <c r="F40" s="133" t="s">
        <v>283</v>
      </c>
      <c r="G40" s="133"/>
      <c r="H40" s="132"/>
      <c r="I40" s="132" t="s">
        <v>669</v>
      </c>
      <c r="J40" s="133"/>
      <c r="K40" s="133"/>
      <c r="L40" s="133"/>
      <c r="M40" s="133"/>
    </row>
    <row r="41" spans="1:13" x14ac:dyDescent="0.25">
      <c r="A41" s="132" t="s">
        <v>705</v>
      </c>
      <c r="B41" s="133"/>
      <c r="C41" s="132" t="s">
        <v>31</v>
      </c>
      <c r="D41" s="132">
        <v>5</v>
      </c>
      <c r="E41" s="132"/>
      <c r="F41" s="133" t="s">
        <v>283</v>
      </c>
      <c r="G41" s="133"/>
      <c r="H41" s="132"/>
      <c r="I41" s="132" t="s">
        <v>669</v>
      </c>
      <c r="J41" s="133"/>
      <c r="K41" s="133"/>
      <c r="L41" s="133"/>
      <c r="M41" s="133"/>
    </row>
    <row r="42" spans="1:13" x14ac:dyDescent="0.25">
      <c r="A42" s="132" t="s">
        <v>706</v>
      </c>
      <c r="B42" s="133"/>
      <c r="C42" s="132" t="s">
        <v>7</v>
      </c>
      <c r="D42" s="132">
        <v>10</v>
      </c>
      <c r="E42" s="132"/>
      <c r="F42" s="133" t="s">
        <v>283</v>
      </c>
      <c r="G42" s="133"/>
      <c r="H42" s="132"/>
      <c r="I42" s="132" t="s">
        <v>669</v>
      </c>
      <c r="J42" s="133"/>
      <c r="K42" s="133"/>
      <c r="L42" s="133"/>
      <c r="M42" s="133"/>
    </row>
    <row r="43" spans="1:13" x14ac:dyDescent="0.25">
      <c r="A43" s="132" t="s">
        <v>707</v>
      </c>
      <c r="B43" s="133"/>
      <c r="C43" s="132" t="s">
        <v>7</v>
      </c>
      <c r="D43" s="132">
        <v>10</v>
      </c>
      <c r="E43" s="132"/>
      <c r="F43" s="133" t="s">
        <v>283</v>
      </c>
      <c r="G43" s="133"/>
      <c r="H43" s="132"/>
      <c r="I43" s="132" t="s">
        <v>669</v>
      </c>
      <c r="J43" s="133"/>
      <c r="K43" s="133"/>
      <c r="L43" s="133"/>
      <c r="M43" s="133"/>
    </row>
    <row r="44" spans="1:13" x14ac:dyDescent="0.25">
      <c r="A44" s="132" t="s">
        <v>708</v>
      </c>
      <c r="B44" s="133"/>
      <c r="C44" s="132" t="s">
        <v>31</v>
      </c>
      <c r="D44" s="132">
        <v>2.2000000000000002</v>
      </c>
      <c r="E44" s="132"/>
      <c r="F44" s="133" t="s">
        <v>283</v>
      </c>
      <c r="G44" s="133"/>
      <c r="H44" s="132"/>
      <c r="I44" s="132" t="s">
        <v>669</v>
      </c>
      <c r="J44" s="133"/>
      <c r="K44" s="133"/>
      <c r="L44" s="133"/>
      <c r="M44" s="133"/>
    </row>
    <row r="45" spans="1:13" x14ac:dyDescent="0.25">
      <c r="A45" s="132" t="s">
        <v>32</v>
      </c>
      <c r="B45" s="133"/>
      <c r="C45" s="132" t="s">
        <v>7</v>
      </c>
      <c r="D45" s="132">
        <v>10</v>
      </c>
      <c r="E45" s="132"/>
      <c r="F45" s="133" t="s">
        <v>283</v>
      </c>
      <c r="G45" s="133"/>
      <c r="H45" s="132"/>
      <c r="I45" s="132" t="s">
        <v>669</v>
      </c>
      <c r="J45" s="133"/>
      <c r="K45" s="133"/>
      <c r="L45" s="133"/>
      <c r="M45" s="133"/>
    </row>
    <row r="46" spans="1:13" x14ac:dyDescent="0.25">
      <c r="A46" s="132" t="s">
        <v>709</v>
      </c>
      <c r="B46" s="133"/>
      <c r="C46" s="132" t="s">
        <v>31</v>
      </c>
      <c r="D46" s="132">
        <v>3</v>
      </c>
      <c r="E46" s="132"/>
      <c r="F46" s="133" t="s">
        <v>283</v>
      </c>
      <c r="G46" s="133"/>
      <c r="H46" s="132"/>
      <c r="I46" s="132" t="s">
        <v>669</v>
      </c>
      <c r="J46" s="133"/>
      <c r="K46" s="133"/>
      <c r="L46" s="133"/>
      <c r="M46" s="133"/>
    </row>
    <row r="47" spans="1:13" x14ac:dyDescent="0.25">
      <c r="A47" s="132" t="s">
        <v>710</v>
      </c>
      <c r="B47" s="133"/>
      <c r="C47" s="132" t="s">
        <v>31</v>
      </c>
      <c r="D47" s="132">
        <v>10</v>
      </c>
      <c r="E47" s="132"/>
      <c r="F47" s="133" t="s">
        <v>283</v>
      </c>
      <c r="G47" s="133"/>
      <c r="H47" s="132"/>
      <c r="I47" s="132" t="s">
        <v>669</v>
      </c>
      <c r="J47" s="133"/>
      <c r="K47" s="133"/>
      <c r="L47" s="133"/>
      <c r="M47" s="133"/>
    </row>
    <row r="48" spans="1:13" x14ac:dyDescent="0.25">
      <c r="A48" s="132" t="s">
        <v>711</v>
      </c>
      <c r="B48" s="133"/>
      <c r="C48" s="132" t="s">
        <v>31</v>
      </c>
      <c r="D48" s="132">
        <v>10</v>
      </c>
      <c r="E48" s="132"/>
      <c r="F48" s="133" t="s">
        <v>283</v>
      </c>
      <c r="G48" s="133"/>
      <c r="H48" s="132"/>
      <c r="I48" s="132" t="s">
        <v>669</v>
      </c>
      <c r="J48" s="133"/>
      <c r="K48" s="133"/>
      <c r="L48" s="133"/>
      <c r="M48" s="133"/>
    </row>
    <row r="49" spans="1:13" x14ac:dyDescent="0.25">
      <c r="A49" s="132" t="s">
        <v>712</v>
      </c>
      <c r="B49" s="133"/>
      <c r="C49" s="132" t="s">
        <v>31</v>
      </c>
      <c r="D49" s="132">
        <v>10</v>
      </c>
      <c r="E49" s="132"/>
      <c r="F49" s="133" t="s">
        <v>283</v>
      </c>
      <c r="G49" s="133"/>
      <c r="H49" s="132"/>
      <c r="I49" s="132" t="s">
        <v>669</v>
      </c>
      <c r="J49" s="133"/>
      <c r="K49" s="133"/>
      <c r="L49" s="133"/>
      <c r="M49" s="133"/>
    </row>
    <row r="50" spans="1:13" x14ac:dyDescent="0.25">
      <c r="A50" s="132" t="s">
        <v>713</v>
      </c>
      <c r="B50" s="133"/>
      <c r="C50" s="132" t="s">
        <v>31</v>
      </c>
      <c r="D50" s="132">
        <v>10</v>
      </c>
      <c r="E50" s="132"/>
      <c r="F50" s="133" t="s">
        <v>283</v>
      </c>
      <c r="G50" s="133"/>
      <c r="H50" s="132"/>
      <c r="I50" s="132" t="s">
        <v>669</v>
      </c>
      <c r="J50" s="133"/>
      <c r="K50" s="133"/>
      <c r="L50" s="133"/>
      <c r="M50" s="133"/>
    </row>
    <row r="51" spans="1:13" x14ac:dyDescent="0.25">
      <c r="A51" s="132" t="s">
        <v>714</v>
      </c>
      <c r="B51" s="133"/>
      <c r="C51" s="132" t="s">
        <v>31</v>
      </c>
      <c r="D51" s="132">
        <v>10</v>
      </c>
      <c r="E51" s="132"/>
      <c r="F51" s="133" t="s">
        <v>283</v>
      </c>
      <c r="G51" s="133"/>
      <c r="H51" s="132"/>
      <c r="I51" s="132" t="s">
        <v>669</v>
      </c>
      <c r="J51" s="133"/>
      <c r="K51" s="133"/>
      <c r="L51" s="133"/>
      <c r="M51" s="133"/>
    </row>
    <row r="52" spans="1:13" x14ac:dyDescent="0.25">
      <c r="A52" s="132" t="s">
        <v>715</v>
      </c>
      <c r="B52" s="133"/>
      <c r="C52" s="132" t="s">
        <v>31</v>
      </c>
      <c r="D52" s="132">
        <v>8</v>
      </c>
      <c r="E52" s="132"/>
      <c r="F52" s="133" t="s">
        <v>283</v>
      </c>
      <c r="G52" s="133"/>
      <c r="H52" s="132"/>
      <c r="I52" s="132" t="s">
        <v>669</v>
      </c>
      <c r="J52" s="133"/>
      <c r="K52" s="133"/>
      <c r="L52" s="133"/>
      <c r="M52" s="133"/>
    </row>
    <row r="53" spans="1:13" x14ac:dyDescent="0.25">
      <c r="A53" s="132" t="s">
        <v>716</v>
      </c>
      <c r="B53" s="133"/>
      <c r="C53" s="132" t="s">
        <v>31</v>
      </c>
      <c r="D53" s="132">
        <v>1.75</v>
      </c>
      <c r="E53" s="132"/>
      <c r="F53" s="133" t="s">
        <v>283</v>
      </c>
      <c r="G53" s="133"/>
      <c r="H53" s="132"/>
      <c r="I53" s="132" t="s">
        <v>669</v>
      </c>
      <c r="J53" s="133"/>
      <c r="K53" s="133"/>
      <c r="L53" s="133"/>
      <c r="M53" s="133"/>
    </row>
    <row r="54" spans="1:13" x14ac:dyDescent="0.25">
      <c r="A54" s="132" t="s">
        <v>717</v>
      </c>
      <c r="B54" s="133"/>
      <c r="C54" s="132" t="s">
        <v>31</v>
      </c>
      <c r="D54" s="132">
        <v>2.97</v>
      </c>
      <c r="E54" s="132"/>
      <c r="F54" s="133" t="s">
        <v>283</v>
      </c>
      <c r="G54" s="133"/>
      <c r="H54" s="132"/>
      <c r="I54" s="132" t="s">
        <v>669</v>
      </c>
      <c r="J54" s="133"/>
      <c r="K54" s="133"/>
      <c r="L54" s="133"/>
      <c r="M54" s="133"/>
    </row>
    <row r="55" spans="1:13" x14ac:dyDescent="0.25">
      <c r="A55" s="132" t="s">
        <v>718</v>
      </c>
      <c r="B55" s="133"/>
      <c r="C55" s="132" t="s">
        <v>31</v>
      </c>
      <c r="D55" s="132">
        <v>2.16</v>
      </c>
      <c r="E55" s="132"/>
      <c r="F55" s="133" t="s">
        <v>283</v>
      </c>
      <c r="G55" s="133"/>
      <c r="H55" s="132"/>
      <c r="I55" s="132" t="s">
        <v>669</v>
      </c>
      <c r="J55" s="133"/>
      <c r="K55" s="133"/>
      <c r="L55" s="133"/>
      <c r="M55" s="133"/>
    </row>
    <row r="56" spans="1:13" x14ac:dyDescent="0.25">
      <c r="A56" s="132" t="s">
        <v>719</v>
      </c>
      <c r="B56" s="133"/>
      <c r="C56" s="132" t="s">
        <v>31</v>
      </c>
      <c r="D56" s="132">
        <v>1.26</v>
      </c>
      <c r="E56" s="132"/>
      <c r="F56" s="133" t="s">
        <v>283</v>
      </c>
      <c r="G56" s="133"/>
      <c r="H56" s="132"/>
      <c r="I56" s="132" t="s">
        <v>669</v>
      </c>
      <c r="J56" s="133"/>
      <c r="K56" s="133"/>
      <c r="L56" s="133"/>
      <c r="M56" s="133"/>
    </row>
    <row r="57" spans="1:13" x14ac:dyDescent="0.25">
      <c r="A57" s="132" t="s">
        <v>720</v>
      </c>
      <c r="B57" s="133"/>
      <c r="C57" s="132" t="s">
        <v>31</v>
      </c>
      <c r="D57" s="132">
        <v>2.5</v>
      </c>
      <c r="E57" s="132"/>
      <c r="F57" s="133" t="s">
        <v>283</v>
      </c>
      <c r="G57" s="133"/>
      <c r="H57" s="132"/>
      <c r="I57" s="132" t="s">
        <v>669</v>
      </c>
      <c r="J57" s="133"/>
      <c r="K57" s="133"/>
      <c r="L57" s="133"/>
      <c r="M57" s="133"/>
    </row>
    <row r="58" spans="1:13" x14ac:dyDescent="0.25">
      <c r="A58" s="132" t="s">
        <v>721</v>
      </c>
      <c r="B58" s="133"/>
      <c r="C58" s="132" t="s">
        <v>31</v>
      </c>
      <c r="D58" s="132">
        <v>10</v>
      </c>
      <c r="E58" s="132"/>
      <c r="F58" s="133" t="s">
        <v>283</v>
      </c>
      <c r="G58" s="133"/>
      <c r="H58" s="132"/>
      <c r="I58" s="132" t="s">
        <v>669</v>
      </c>
      <c r="J58" s="133"/>
      <c r="K58" s="133"/>
      <c r="L58" s="133"/>
      <c r="M58" s="133"/>
    </row>
    <row r="59" spans="1:13" x14ac:dyDescent="0.25">
      <c r="A59" s="132" t="s">
        <v>722</v>
      </c>
      <c r="B59" s="133"/>
      <c r="C59" s="132" t="s">
        <v>104</v>
      </c>
      <c r="D59" s="132">
        <v>1.6</v>
      </c>
      <c r="E59" s="132"/>
      <c r="F59" s="133" t="s">
        <v>283</v>
      </c>
      <c r="G59" s="133"/>
      <c r="H59" s="132"/>
      <c r="I59" s="132" t="s">
        <v>669</v>
      </c>
      <c r="J59" s="133"/>
      <c r="K59" s="133"/>
      <c r="L59" s="133"/>
      <c r="M59" s="133"/>
    </row>
    <row r="60" spans="1:13" x14ac:dyDescent="0.25">
      <c r="A60" s="132" t="s">
        <v>723</v>
      </c>
      <c r="B60" s="133"/>
      <c r="C60" s="132" t="s">
        <v>31</v>
      </c>
      <c r="D60" s="132">
        <v>2</v>
      </c>
      <c r="E60" s="132"/>
      <c r="F60" s="133" t="s">
        <v>283</v>
      </c>
      <c r="G60" s="133"/>
      <c r="H60" s="132"/>
      <c r="I60" s="132" t="s">
        <v>669</v>
      </c>
      <c r="J60" s="133"/>
      <c r="K60" s="133"/>
      <c r="L60" s="133"/>
      <c r="M60" s="133"/>
    </row>
    <row r="61" spans="1:13" x14ac:dyDescent="0.25">
      <c r="A61" s="132" t="s">
        <v>724</v>
      </c>
      <c r="B61" s="133"/>
      <c r="C61" s="132" t="s">
        <v>31</v>
      </c>
      <c r="D61" s="132">
        <v>2.2000000000000002</v>
      </c>
      <c r="E61" s="132"/>
      <c r="F61" s="133" t="s">
        <v>283</v>
      </c>
      <c r="G61" s="133"/>
      <c r="H61" s="132"/>
      <c r="I61" s="132" t="s">
        <v>669</v>
      </c>
      <c r="J61" s="133"/>
      <c r="K61" s="133"/>
      <c r="L61" s="133"/>
      <c r="M61" s="133"/>
    </row>
    <row r="62" spans="1:13" x14ac:dyDescent="0.25">
      <c r="A62" s="132" t="s">
        <v>725</v>
      </c>
      <c r="B62" s="133"/>
      <c r="C62" s="132" t="s">
        <v>31</v>
      </c>
      <c r="D62" s="132">
        <v>0.99</v>
      </c>
      <c r="E62" s="132"/>
      <c r="F62" s="133" t="s">
        <v>283</v>
      </c>
      <c r="G62" s="133"/>
      <c r="H62" s="132"/>
      <c r="I62" s="132" t="s">
        <v>669</v>
      </c>
      <c r="J62" s="133"/>
      <c r="K62" s="133"/>
      <c r="L62" s="133"/>
      <c r="M62" s="133"/>
    </row>
    <row r="63" spans="1:13" x14ac:dyDescent="0.25">
      <c r="A63" s="132" t="s">
        <v>726</v>
      </c>
      <c r="B63" s="133"/>
      <c r="C63" s="132" t="s">
        <v>31</v>
      </c>
      <c r="D63" s="132">
        <v>2.97</v>
      </c>
      <c r="E63" s="132"/>
      <c r="F63" s="133" t="s">
        <v>283</v>
      </c>
      <c r="G63" s="133"/>
      <c r="H63" s="132"/>
      <c r="I63" s="132" t="s">
        <v>669</v>
      </c>
      <c r="J63" s="133"/>
      <c r="K63" s="133"/>
      <c r="L63" s="133"/>
      <c r="M63" s="133"/>
    </row>
    <row r="64" spans="1:13" x14ac:dyDescent="0.25">
      <c r="A64" s="132" t="s">
        <v>727</v>
      </c>
      <c r="B64" s="133"/>
      <c r="C64" s="132" t="s">
        <v>31</v>
      </c>
      <c r="D64" s="132">
        <v>2.97</v>
      </c>
      <c r="E64" s="132"/>
      <c r="F64" s="133" t="s">
        <v>283</v>
      </c>
      <c r="G64" s="133"/>
      <c r="H64" s="132"/>
      <c r="I64" s="132" t="s">
        <v>669</v>
      </c>
      <c r="J64" s="133"/>
      <c r="K64" s="133"/>
      <c r="L64" s="133"/>
      <c r="M64" s="133"/>
    </row>
    <row r="65" spans="1:13" x14ac:dyDescent="0.25">
      <c r="A65" s="132" t="s">
        <v>728</v>
      </c>
      <c r="B65" s="133"/>
      <c r="C65" s="132" t="s">
        <v>31</v>
      </c>
      <c r="D65" s="132">
        <v>2.2000000000000002</v>
      </c>
      <c r="E65" s="132"/>
      <c r="F65" s="133" t="s">
        <v>283</v>
      </c>
      <c r="G65" s="133"/>
      <c r="H65" s="132"/>
      <c r="I65" s="132" t="s">
        <v>669</v>
      </c>
      <c r="J65" s="133"/>
      <c r="K65" s="133"/>
      <c r="L65" s="133"/>
      <c r="M65" s="133"/>
    </row>
    <row r="66" spans="1:13" x14ac:dyDescent="0.25">
      <c r="A66" s="132" t="s">
        <v>729</v>
      </c>
      <c r="B66" s="133"/>
      <c r="C66" s="132" t="s">
        <v>31</v>
      </c>
      <c r="D66" s="132">
        <v>10</v>
      </c>
      <c r="E66" s="132"/>
      <c r="F66" s="133" t="s">
        <v>283</v>
      </c>
      <c r="G66" s="133"/>
      <c r="H66" s="132"/>
      <c r="I66" s="132" t="s">
        <v>669</v>
      </c>
      <c r="J66" s="133"/>
      <c r="K66" s="133"/>
      <c r="L66" s="133"/>
      <c r="M66" s="133"/>
    </row>
    <row r="67" spans="1:13" x14ac:dyDescent="0.25">
      <c r="A67" s="132" t="s">
        <v>730</v>
      </c>
      <c r="B67" s="133"/>
      <c r="C67" s="132" t="s">
        <v>31</v>
      </c>
      <c r="D67" s="132">
        <v>10</v>
      </c>
      <c r="E67" s="132"/>
      <c r="F67" s="133" t="s">
        <v>283</v>
      </c>
      <c r="G67" s="133"/>
      <c r="H67" s="132"/>
      <c r="I67" s="132" t="s">
        <v>669</v>
      </c>
      <c r="J67" s="133"/>
      <c r="K67" s="133"/>
      <c r="L67" s="133"/>
      <c r="M67" s="133"/>
    </row>
    <row r="68" spans="1:13" x14ac:dyDescent="0.25">
      <c r="A68" s="132" t="s">
        <v>731</v>
      </c>
      <c r="B68" s="133"/>
      <c r="C68" s="132" t="s">
        <v>31</v>
      </c>
      <c r="D68" s="132">
        <v>1.8</v>
      </c>
      <c r="E68" s="132"/>
      <c r="F68" s="133" t="s">
        <v>283</v>
      </c>
      <c r="G68" s="133"/>
      <c r="H68" s="132"/>
      <c r="I68" s="132" t="s">
        <v>669</v>
      </c>
      <c r="J68" s="133"/>
      <c r="K68" s="133"/>
      <c r="L68" s="133"/>
      <c r="M68" s="133"/>
    </row>
    <row r="69" spans="1:13" x14ac:dyDescent="0.25">
      <c r="A69" s="132" t="s">
        <v>732</v>
      </c>
      <c r="B69" s="133"/>
      <c r="C69" s="132" t="s">
        <v>31</v>
      </c>
      <c r="D69" s="132">
        <v>2.97</v>
      </c>
      <c r="E69" s="132"/>
      <c r="F69" s="133" t="s">
        <v>283</v>
      </c>
      <c r="G69" s="133"/>
      <c r="H69" s="132"/>
      <c r="I69" s="132" t="s">
        <v>669</v>
      </c>
      <c r="J69" s="133"/>
      <c r="K69" s="133"/>
      <c r="L69" s="133"/>
      <c r="M69" s="133"/>
    </row>
    <row r="70" spans="1:13" x14ac:dyDescent="0.25">
      <c r="A70" s="132" t="s">
        <v>733</v>
      </c>
      <c r="B70" s="133"/>
      <c r="C70" s="132" t="s">
        <v>103</v>
      </c>
      <c r="D70" s="132">
        <v>0.2</v>
      </c>
      <c r="E70" s="132"/>
      <c r="F70" s="133" t="s">
        <v>283</v>
      </c>
      <c r="G70" s="133"/>
      <c r="H70" s="132"/>
      <c r="I70" s="132" t="s">
        <v>669</v>
      </c>
      <c r="J70" s="133"/>
      <c r="K70" s="133"/>
      <c r="L70" s="133"/>
      <c r="M70" s="133"/>
    </row>
    <row r="71" spans="1:13" x14ac:dyDescent="0.25">
      <c r="A71" s="132" t="s">
        <v>734</v>
      </c>
      <c r="B71" s="133"/>
      <c r="C71" s="132" t="s">
        <v>31</v>
      </c>
      <c r="D71" s="132">
        <v>2.5</v>
      </c>
      <c r="E71" s="132"/>
      <c r="F71" s="133" t="s">
        <v>283</v>
      </c>
      <c r="G71" s="133"/>
      <c r="H71" s="132"/>
      <c r="I71" s="132" t="s">
        <v>669</v>
      </c>
      <c r="J71" s="133"/>
      <c r="K71" s="133"/>
      <c r="L71" s="133"/>
      <c r="M71" s="133"/>
    </row>
    <row r="72" spans="1:13" x14ac:dyDescent="0.25">
      <c r="A72" s="132" t="s">
        <v>735</v>
      </c>
      <c r="B72" s="133"/>
      <c r="C72" s="132" t="s">
        <v>31</v>
      </c>
      <c r="D72" s="132">
        <v>2.5</v>
      </c>
      <c r="E72" s="132"/>
      <c r="F72" s="133" t="s">
        <v>283</v>
      </c>
      <c r="G72" s="133"/>
      <c r="H72" s="132"/>
      <c r="I72" s="132" t="s">
        <v>669</v>
      </c>
      <c r="J72" s="133"/>
      <c r="K72" s="133"/>
      <c r="L72" s="133"/>
      <c r="M72" s="133"/>
    </row>
    <row r="73" spans="1:13" x14ac:dyDescent="0.25">
      <c r="A73" s="132" t="s">
        <v>736</v>
      </c>
      <c r="B73" s="133"/>
      <c r="C73" s="132" t="s">
        <v>31</v>
      </c>
      <c r="D73" s="132">
        <v>2.2000000000000002</v>
      </c>
      <c r="E73" s="132"/>
      <c r="F73" s="133" t="s">
        <v>283</v>
      </c>
      <c r="G73" s="133"/>
      <c r="H73" s="132"/>
      <c r="I73" s="132" t="s">
        <v>669</v>
      </c>
      <c r="J73" s="133"/>
      <c r="K73" s="133"/>
      <c r="L73" s="133"/>
      <c r="M73" s="133"/>
    </row>
    <row r="74" spans="1:13" x14ac:dyDescent="0.25">
      <c r="A74" s="132" t="s">
        <v>741</v>
      </c>
      <c r="B74" s="133"/>
      <c r="C74" s="132" t="s">
        <v>31</v>
      </c>
      <c r="D74" s="132">
        <v>2.2000000000000002</v>
      </c>
      <c r="E74" s="132"/>
      <c r="F74" s="133" t="s">
        <v>283</v>
      </c>
      <c r="G74" s="133"/>
      <c r="H74" s="132"/>
      <c r="I74" s="132" t="s">
        <v>669</v>
      </c>
      <c r="J74" s="133"/>
      <c r="K74" s="133"/>
      <c r="L74" s="133"/>
      <c r="M74" s="133"/>
    </row>
    <row r="75" spans="1:13" x14ac:dyDescent="0.25">
      <c r="A75" s="132" t="s">
        <v>737</v>
      </c>
      <c r="B75" s="133"/>
      <c r="C75" s="132" t="s">
        <v>31</v>
      </c>
      <c r="D75" s="132">
        <v>10</v>
      </c>
      <c r="E75" s="132"/>
      <c r="F75" s="133" t="s">
        <v>283</v>
      </c>
      <c r="G75" s="133"/>
      <c r="H75" s="132"/>
      <c r="I75" s="132" t="s">
        <v>669</v>
      </c>
      <c r="J75" s="133"/>
      <c r="K75" s="133"/>
      <c r="L75" s="133"/>
      <c r="M75" s="133"/>
    </row>
    <row r="76" spans="1:13" x14ac:dyDescent="0.25">
      <c r="A76" s="132" t="s">
        <v>738</v>
      </c>
      <c r="B76" s="133"/>
      <c r="C76" s="132" t="s">
        <v>31</v>
      </c>
      <c r="D76" s="132">
        <v>10</v>
      </c>
      <c r="E76" s="132"/>
      <c r="F76" s="133" t="s">
        <v>283</v>
      </c>
      <c r="G76" s="133"/>
      <c r="H76" s="132"/>
      <c r="I76" s="132" t="s">
        <v>669</v>
      </c>
      <c r="J76" s="133"/>
      <c r="K76" s="133"/>
      <c r="L76" s="133"/>
      <c r="M76" s="133"/>
    </row>
    <row r="77" spans="1:13" x14ac:dyDescent="0.25">
      <c r="A77" s="132" t="s">
        <v>739</v>
      </c>
      <c r="B77" s="133"/>
      <c r="C77" s="132" t="s">
        <v>31</v>
      </c>
      <c r="D77" s="132">
        <v>10</v>
      </c>
      <c r="E77" s="132"/>
      <c r="F77" s="133" t="s">
        <v>283</v>
      </c>
      <c r="G77" s="133"/>
      <c r="H77" s="132"/>
      <c r="I77" s="132" t="s">
        <v>669</v>
      </c>
      <c r="J77" s="133"/>
      <c r="K77" s="133"/>
      <c r="L77" s="133"/>
      <c r="M77" s="133"/>
    </row>
    <row r="78" spans="1:13" x14ac:dyDescent="0.25">
      <c r="A78" s="132" t="s">
        <v>740</v>
      </c>
      <c r="B78" s="133"/>
      <c r="C78" s="132" t="s">
        <v>242</v>
      </c>
      <c r="D78" s="132">
        <v>10</v>
      </c>
      <c r="E78" s="132"/>
      <c r="F78" s="133" t="s">
        <v>283</v>
      </c>
      <c r="G78" s="133"/>
      <c r="H78" s="132"/>
      <c r="I78" s="132" t="s">
        <v>669</v>
      </c>
      <c r="J78" s="133"/>
      <c r="K78" s="133"/>
      <c r="L78" s="133"/>
      <c r="M78" s="133"/>
    </row>
    <row r="79" spans="1:13" x14ac:dyDescent="0.25">
      <c r="A79" s="132" t="s">
        <v>742</v>
      </c>
      <c r="B79" s="133"/>
      <c r="C79" s="132" t="s">
        <v>31</v>
      </c>
      <c r="D79" s="132">
        <v>2.2000000000000002</v>
      </c>
      <c r="E79" s="132"/>
      <c r="F79" s="133" t="s">
        <v>283</v>
      </c>
      <c r="G79" s="133"/>
      <c r="H79" s="132"/>
      <c r="I79" s="132" t="s">
        <v>669</v>
      </c>
      <c r="J79" s="133"/>
      <c r="K79" s="133"/>
      <c r="L79" s="133"/>
      <c r="M79" s="133"/>
    </row>
    <row r="80" spans="1:13" x14ac:dyDescent="0.25">
      <c r="A80" s="132" t="s">
        <v>743</v>
      </c>
      <c r="B80" s="133"/>
      <c r="C80" s="132" t="s">
        <v>31</v>
      </c>
      <c r="D80" s="132">
        <v>2</v>
      </c>
      <c r="E80" s="132"/>
      <c r="F80" s="133" t="s">
        <v>283</v>
      </c>
      <c r="G80" s="133"/>
      <c r="H80" s="132"/>
      <c r="I80" s="132" t="s">
        <v>669</v>
      </c>
      <c r="J80" s="133"/>
      <c r="K80" s="133"/>
      <c r="L80" s="133"/>
      <c r="M80" s="133"/>
    </row>
    <row r="81" spans="1:13" x14ac:dyDescent="0.25">
      <c r="A81" s="132" t="s">
        <v>744</v>
      </c>
      <c r="B81" s="133"/>
      <c r="C81" s="132" t="s">
        <v>5</v>
      </c>
      <c r="D81" s="132">
        <v>9</v>
      </c>
      <c r="E81" s="132"/>
      <c r="F81" s="133" t="s">
        <v>283</v>
      </c>
      <c r="G81" s="133"/>
      <c r="H81" s="132"/>
      <c r="I81" s="132" t="s">
        <v>669</v>
      </c>
      <c r="J81" s="133"/>
      <c r="K81" s="133"/>
      <c r="L81" s="133"/>
      <c r="M81" s="133"/>
    </row>
    <row r="82" spans="1:13" x14ac:dyDescent="0.25">
      <c r="A82" s="132" t="s">
        <v>745</v>
      </c>
      <c r="B82" s="133"/>
      <c r="C82" s="132" t="s">
        <v>31</v>
      </c>
      <c r="D82" s="132">
        <v>3</v>
      </c>
      <c r="E82" s="132"/>
      <c r="F82" s="133" t="s">
        <v>283</v>
      </c>
      <c r="G82" s="133"/>
      <c r="H82" s="132"/>
      <c r="I82" s="132" t="s">
        <v>669</v>
      </c>
      <c r="J82" s="133"/>
      <c r="K82" s="133"/>
      <c r="L82" s="133"/>
      <c r="M82" s="133"/>
    </row>
    <row r="83" spans="1:13" x14ac:dyDescent="0.25">
      <c r="A83" s="132" t="s">
        <v>746</v>
      </c>
      <c r="B83" s="133"/>
      <c r="C83" s="132" t="s">
        <v>31</v>
      </c>
      <c r="D83" s="132">
        <v>2.5</v>
      </c>
      <c r="E83" s="132"/>
      <c r="F83" s="133" t="s">
        <v>283</v>
      </c>
      <c r="G83" s="133"/>
      <c r="H83" s="132"/>
      <c r="I83" s="132" t="s">
        <v>669</v>
      </c>
      <c r="J83" s="133"/>
      <c r="K83" s="133"/>
      <c r="L83" s="133"/>
      <c r="M83" s="133"/>
    </row>
    <row r="84" spans="1:13" x14ac:dyDescent="0.25">
      <c r="A84" s="132" t="s">
        <v>747</v>
      </c>
      <c r="B84" s="133"/>
      <c r="C84" s="132" t="s">
        <v>31</v>
      </c>
      <c r="D84" s="132">
        <v>2.2000000000000002</v>
      </c>
      <c r="E84" s="132"/>
      <c r="F84" s="133" t="s">
        <v>283</v>
      </c>
      <c r="G84" s="133"/>
      <c r="H84" s="132"/>
      <c r="I84" s="132" t="s">
        <v>669</v>
      </c>
      <c r="J84" s="133"/>
      <c r="K84" s="133"/>
      <c r="L84" s="133"/>
      <c r="M84" s="133"/>
    </row>
    <row r="85" spans="1:13" x14ac:dyDescent="0.25">
      <c r="A85" s="132" t="s">
        <v>748</v>
      </c>
      <c r="B85" s="133"/>
      <c r="C85" s="132" t="s">
        <v>31</v>
      </c>
      <c r="D85" s="132">
        <v>2</v>
      </c>
      <c r="E85" s="132"/>
      <c r="F85" s="133" t="s">
        <v>283</v>
      </c>
      <c r="G85" s="133"/>
      <c r="H85" s="132"/>
      <c r="I85" s="132" t="s">
        <v>669</v>
      </c>
      <c r="J85" s="133"/>
      <c r="K85" s="133"/>
      <c r="L85" s="133"/>
      <c r="M85" s="133"/>
    </row>
    <row r="86" spans="1:13" x14ac:dyDescent="0.25">
      <c r="A86" s="132" t="s">
        <v>749</v>
      </c>
      <c r="B86" s="133"/>
      <c r="C86" s="132" t="s">
        <v>31</v>
      </c>
      <c r="D86" s="132">
        <v>2.5</v>
      </c>
      <c r="E86" s="132"/>
      <c r="F86" s="133" t="s">
        <v>283</v>
      </c>
      <c r="G86" s="133"/>
      <c r="H86" s="132"/>
      <c r="I86" s="132" t="s">
        <v>669</v>
      </c>
      <c r="J86" s="133"/>
      <c r="K86" s="133"/>
      <c r="L86" s="133"/>
      <c r="M86" s="133"/>
    </row>
    <row r="87" spans="1:13" x14ac:dyDescent="0.25">
      <c r="A87" s="132" t="s">
        <v>750</v>
      </c>
      <c r="B87" s="133"/>
      <c r="C87" s="132" t="s">
        <v>31</v>
      </c>
      <c r="D87" s="132">
        <v>10</v>
      </c>
      <c r="E87" s="132"/>
      <c r="F87" s="133" t="s">
        <v>283</v>
      </c>
      <c r="G87" s="133"/>
      <c r="H87" s="132"/>
      <c r="I87" s="132" t="s">
        <v>669</v>
      </c>
      <c r="J87" s="133"/>
      <c r="K87" s="133"/>
      <c r="L87" s="133"/>
      <c r="M87" s="133"/>
    </row>
    <row r="88" spans="1:13" x14ac:dyDescent="0.25">
      <c r="A88" s="132" t="s">
        <v>751</v>
      </c>
      <c r="B88" s="133"/>
      <c r="C88" s="132" t="s">
        <v>31</v>
      </c>
      <c r="D88" s="132">
        <v>2</v>
      </c>
      <c r="E88" s="132"/>
      <c r="F88" s="133" t="s">
        <v>283</v>
      </c>
      <c r="G88" s="133"/>
      <c r="H88" s="132"/>
      <c r="I88" s="132" t="s">
        <v>669</v>
      </c>
      <c r="J88" s="133"/>
      <c r="K88" s="133"/>
      <c r="L88" s="133"/>
      <c r="M88" s="133"/>
    </row>
    <row r="89" spans="1:13" x14ac:dyDescent="0.25">
      <c r="A89" s="132" t="s">
        <v>752</v>
      </c>
      <c r="B89" s="133"/>
      <c r="C89" s="132" t="s">
        <v>31</v>
      </c>
      <c r="D89" s="132">
        <v>2.2000000000000002</v>
      </c>
      <c r="E89" s="132"/>
      <c r="F89" s="133" t="s">
        <v>283</v>
      </c>
      <c r="G89" s="133"/>
      <c r="H89" s="132"/>
      <c r="I89" s="132" t="s">
        <v>669</v>
      </c>
      <c r="J89" s="133"/>
      <c r="K89" s="133"/>
      <c r="L89" s="133"/>
      <c r="M89" s="133"/>
    </row>
    <row r="90" spans="1:13" x14ac:dyDescent="0.25">
      <c r="A90" s="132" t="s">
        <v>753</v>
      </c>
      <c r="B90" s="133"/>
      <c r="C90" s="132" t="s">
        <v>31</v>
      </c>
      <c r="D90" s="132">
        <v>10</v>
      </c>
      <c r="E90" s="132"/>
      <c r="F90" s="133" t="s">
        <v>283</v>
      </c>
      <c r="G90" s="133"/>
      <c r="H90" s="132"/>
      <c r="I90" s="132" t="s">
        <v>669</v>
      </c>
      <c r="J90" s="133"/>
      <c r="K90" s="133"/>
      <c r="L90" s="133"/>
      <c r="M90" s="133"/>
    </row>
    <row r="91" spans="1:13" x14ac:dyDescent="0.25">
      <c r="A91" s="132" t="s">
        <v>754</v>
      </c>
      <c r="B91" s="133"/>
      <c r="C91" s="132" t="s">
        <v>31</v>
      </c>
      <c r="D91" s="132">
        <v>1.85</v>
      </c>
      <c r="E91" s="132"/>
      <c r="F91" s="133" t="s">
        <v>283</v>
      </c>
      <c r="G91" s="133"/>
      <c r="H91" s="132"/>
      <c r="I91" s="132" t="s">
        <v>669</v>
      </c>
      <c r="J91" s="133"/>
      <c r="K91" s="133"/>
      <c r="L91" s="133"/>
      <c r="M91" s="133"/>
    </row>
    <row r="92" spans="1:13" x14ac:dyDescent="0.25">
      <c r="A92" s="132" t="s">
        <v>755</v>
      </c>
      <c r="B92" s="133"/>
      <c r="C92" s="132" t="s">
        <v>31</v>
      </c>
      <c r="D92" s="132">
        <v>2.97</v>
      </c>
      <c r="E92" s="132"/>
      <c r="F92" s="133" t="s">
        <v>283</v>
      </c>
      <c r="G92" s="133"/>
      <c r="H92" s="132"/>
      <c r="I92" s="132" t="s">
        <v>669</v>
      </c>
      <c r="J92" s="133"/>
      <c r="K92" s="133"/>
      <c r="L92" s="133"/>
      <c r="M92" s="133"/>
    </row>
    <row r="93" spans="1:13" x14ac:dyDescent="0.25">
      <c r="A93" s="132" t="s">
        <v>756</v>
      </c>
      <c r="B93" s="133"/>
      <c r="C93" s="132" t="s">
        <v>31</v>
      </c>
      <c r="D93" s="132">
        <v>2.5</v>
      </c>
      <c r="E93" s="132"/>
      <c r="F93" s="133" t="s">
        <v>283</v>
      </c>
      <c r="G93" s="133"/>
      <c r="H93" s="132"/>
      <c r="I93" s="132" t="s">
        <v>669</v>
      </c>
      <c r="J93" s="133"/>
      <c r="K93" s="133"/>
      <c r="L93" s="133"/>
      <c r="M93" s="133"/>
    </row>
    <row r="94" spans="1:13" x14ac:dyDescent="0.25">
      <c r="A94" s="132" t="s">
        <v>757</v>
      </c>
      <c r="B94" s="133"/>
      <c r="C94" s="132" t="s">
        <v>31</v>
      </c>
      <c r="D94" s="132">
        <v>2.2000000000000002</v>
      </c>
      <c r="E94" s="132"/>
      <c r="F94" s="133" t="s">
        <v>283</v>
      </c>
      <c r="G94" s="133"/>
      <c r="H94" s="132"/>
      <c r="I94" s="132" t="s">
        <v>669</v>
      </c>
      <c r="J94" s="133"/>
      <c r="K94" s="133"/>
      <c r="L94" s="133"/>
      <c r="M94" s="133"/>
    </row>
    <row r="95" spans="1:13" x14ac:dyDescent="0.25">
      <c r="A95" s="132" t="s">
        <v>758</v>
      </c>
      <c r="B95" s="133"/>
      <c r="C95" s="132" t="s">
        <v>31</v>
      </c>
      <c r="D95" s="132">
        <v>2.2000000000000002</v>
      </c>
      <c r="E95" s="132"/>
      <c r="F95" s="133" t="s">
        <v>283</v>
      </c>
      <c r="G95" s="133"/>
      <c r="H95" s="132"/>
      <c r="I95" s="132" t="s">
        <v>669</v>
      </c>
      <c r="J95" s="133"/>
      <c r="K95" s="133"/>
      <c r="L95" s="133"/>
      <c r="M95" s="133"/>
    </row>
    <row r="96" spans="1:13" x14ac:dyDescent="0.25">
      <c r="A96" s="132" t="s">
        <v>759</v>
      </c>
      <c r="B96" s="133"/>
      <c r="C96" s="132" t="s">
        <v>31</v>
      </c>
      <c r="D96" s="132">
        <v>10</v>
      </c>
      <c r="E96" s="132"/>
      <c r="F96" s="133" t="s">
        <v>283</v>
      </c>
      <c r="G96" s="133"/>
      <c r="H96" s="132"/>
      <c r="I96" s="132" t="s">
        <v>669</v>
      </c>
      <c r="J96" s="133"/>
      <c r="K96" s="133"/>
      <c r="L96" s="133"/>
      <c r="M96" s="133"/>
    </row>
    <row r="97" spans="1:13" x14ac:dyDescent="0.25">
      <c r="A97" s="132" t="s">
        <v>760</v>
      </c>
      <c r="B97" s="133"/>
      <c r="C97" s="132" t="s">
        <v>31</v>
      </c>
      <c r="D97" s="132">
        <v>2.2000000000000002</v>
      </c>
      <c r="E97" s="132"/>
      <c r="F97" s="133" t="s">
        <v>283</v>
      </c>
      <c r="G97" s="133"/>
      <c r="H97" s="132"/>
      <c r="I97" s="132" t="s">
        <v>669</v>
      </c>
      <c r="J97" s="133"/>
      <c r="K97" s="133"/>
      <c r="L97" s="133"/>
      <c r="M97" s="133"/>
    </row>
    <row r="98" spans="1:13" x14ac:dyDescent="0.25">
      <c r="A98" s="132" t="s">
        <v>761</v>
      </c>
      <c r="B98" s="133"/>
      <c r="C98" s="132" t="s">
        <v>31</v>
      </c>
      <c r="D98" s="132">
        <v>2.2000000000000002</v>
      </c>
      <c r="E98" s="132"/>
      <c r="F98" s="133" t="s">
        <v>283</v>
      </c>
      <c r="G98" s="133"/>
      <c r="H98" s="132"/>
      <c r="I98" s="132" t="s">
        <v>669</v>
      </c>
      <c r="J98" s="133"/>
      <c r="K98" s="133"/>
      <c r="L98" s="133"/>
      <c r="M98" s="133"/>
    </row>
    <row r="99" spans="1:13" x14ac:dyDescent="0.25">
      <c r="A99" s="132" t="s">
        <v>762</v>
      </c>
      <c r="B99" s="133"/>
      <c r="C99" s="132" t="s">
        <v>31</v>
      </c>
      <c r="D99" s="132">
        <v>2.2000000000000002</v>
      </c>
      <c r="E99" s="132"/>
      <c r="F99" s="133" t="s">
        <v>283</v>
      </c>
      <c r="G99" s="133"/>
      <c r="H99" s="132"/>
      <c r="I99" s="132" t="s">
        <v>669</v>
      </c>
      <c r="J99" s="133"/>
      <c r="K99" s="133"/>
      <c r="L99" s="133"/>
      <c r="M99" s="133"/>
    </row>
    <row r="100" spans="1:13" x14ac:dyDescent="0.25">
      <c r="A100" s="132" t="s">
        <v>763</v>
      </c>
      <c r="B100" s="133"/>
      <c r="C100" s="132" t="s">
        <v>31</v>
      </c>
      <c r="D100" s="132">
        <v>2.2000000000000002</v>
      </c>
      <c r="E100" s="132"/>
      <c r="F100" s="133" t="s">
        <v>283</v>
      </c>
      <c r="G100" s="133"/>
      <c r="H100" s="132"/>
      <c r="I100" s="132" t="s">
        <v>669</v>
      </c>
      <c r="J100" s="133"/>
      <c r="K100" s="133"/>
      <c r="L100" s="133"/>
      <c r="M100" s="133"/>
    </row>
    <row r="101" spans="1:13" x14ac:dyDescent="0.25">
      <c r="A101" s="132" t="s">
        <v>764</v>
      </c>
      <c r="B101" s="133"/>
      <c r="C101" s="132" t="s">
        <v>31</v>
      </c>
      <c r="D101" s="132">
        <v>2.2000000000000002</v>
      </c>
      <c r="E101" s="132"/>
      <c r="F101" s="133" t="s">
        <v>283</v>
      </c>
      <c r="G101" s="133"/>
      <c r="H101" s="132"/>
      <c r="I101" s="132" t="s">
        <v>669</v>
      </c>
      <c r="J101" s="133"/>
      <c r="K101" s="133"/>
      <c r="L101" s="133"/>
      <c r="M101" s="133"/>
    </row>
    <row r="102" spans="1:13" x14ac:dyDescent="0.25">
      <c r="A102" s="132" t="s">
        <v>765</v>
      </c>
      <c r="B102" s="133"/>
      <c r="C102" s="132" t="s">
        <v>31</v>
      </c>
      <c r="D102" s="132">
        <v>2.2000000000000002</v>
      </c>
      <c r="E102" s="132"/>
      <c r="F102" s="133" t="s">
        <v>283</v>
      </c>
      <c r="G102" s="133"/>
      <c r="H102" s="132"/>
      <c r="I102" s="132" t="s">
        <v>669</v>
      </c>
      <c r="J102" s="133"/>
      <c r="K102" s="133"/>
      <c r="L102" s="133"/>
      <c r="M102" s="133"/>
    </row>
    <row r="103" spans="1:13" x14ac:dyDescent="0.25">
      <c r="A103" s="132" t="s">
        <v>766</v>
      </c>
      <c r="B103" s="133"/>
      <c r="C103" s="132" t="s">
        <v>31</v>
      </c>
      <c r="D103" s="132">
        <v>4</v>
      </c>
      <c r="E103" s="132"/>
      <c r="F103" s="133" t="s">
        <v>283</v>
      </c>
      <c r="G103" s="133"/>
      <c r="H103" s="132"/>
      <c r="I103" s="132" t="s">
        <v>669</v>
      </c>
      <c r="J103" s="133"/>
      <c r="K103" s="133"/>
      <c r="L103" s="133"/>
      <c r="M103" s="133"/>
    </row>
    <row r="104" spans="1:13" x14ac:dyDescent="0.25">
      <c r="A104" s="132" t="s">
        <v>767</v>
      </c>
      <c r="B104" s="133"/>
      <c r="C104" s="132" t="s">
        <v>31</v>
      </c>
      <c r="D104" s="132">
        <v>2</v>
      </c>
      <c r="E104" s="132"/>
      <c r="F104" s="133" t="s">
        <v>283</v>
      </c>
      <c r="G104" s="133"/>
      <c r="H104" s="132"/>
      <c r="I104" s="132" t="s">
        <v>669</v>
      </c>
      <c r="J104" s="133"/>
      <c r="K104" s="133"/>
      <c r="L104" s="133"/>
      <c r="M104" s="133"/>
    </row>
    <row r="105" spans="1:13" x14ac:dyDescent="0.25">
      <c r="A105" s="132" t="s">
        <v>768</v>
      </c>
      <c r="B105" s="133"/>
      <c r="C105" s="132" t="s">
        <v>31</v>
      </c>
      <c r="D105" s="132">
        <v>2</v>
      </c>
      <c r="E105" s="132"/>
      <c r="F105" s="133" t="s">
        <v>283</v>
      </c>
      <c r="G105" s="133"/>
      <c r="H105" s="132"/>
      <c r="I105" s="132" t="s">
        <v>669</v>
      </c>
      <c r="J105" s="133"/>
      <c r="K105" s="133"/>
      <c r="L105" s="133"/>
      <c r="M105" s="133"/>
    </row>
    <row r="106" spans="1:13" x14ac:dyDescent="0.25">
      <c r="A106" s="132" t="s">
        <v>769</v>
      </c>
      <c r="B106" s="133"/>
      <c r="C106" s="132" t="s">
        <v>31</v>
      </c>
      <c r="D106" s="132">
        <v>2</v>
      </c>
      <c r="E106" s="132"/>
      <c r="F106" s="133" t="s">
        <v>283</v>
      </c>
      <c r="G106" s="133"/>
      <c r="H106" s="132"/>
      <c r="I106" s="132" t="s">
        <v>669</v>
      </c>
      <c r="J106" s="133"/>
      <c r="K106" s="133"/>
      <c r="L106" s="133"/>
      <c r="M106" s="133"/>
    </row>
    <row r="107" spans="1:13" x14ac:dyDescent="0.25">
      <c r="A107" s="132" t="s">
        <v>770</v>
      </c>
      <c r="B107" s="133"/>
      <c r="C107" s="132" t="s">
        <v>31</v>
      </c>
      <c r="D107" s="132">
        <v>2</v>
      </c>
      <c r="E107" s="132"/>
      <c r="F107" s="133" t="s">
        <v>283</v>
      </c>
      <c r="G107" s="133"/>
      <c r="H107" s="132"/>
      <c r="I107" s="132" t="s">
        <v>669</v>
      </c>
      <c r="J107" s="133"/>
      <c r="K107" s="133"/>
      <c r="L107" s="133"/>
      <c r="M107" s="133"/>
    </row>
    <row r="108" spans="1:13" x14ac:dyDescent="0.25">
      <c r="A108" s="132" t="s">
        <v>771</v>
      </c>
      <c r="B108" s="133"/>
      <c r="C108" s="132" t="s">
        <v>31</v>
      </c>
      <c r="D108" s="132">
        <v>2</v>
      </c>
      <c r="E108" s="132"/>
      <c r="F108" s="133" t="s">
        <v>283</v>
      </c>
      <c r="G108" s="133"/>
      <c r="H108" s="132"/>
      <c r="I108" s="132" t="s">
        <v>669</v>
      </c>
      <c r="J108" s="133"/>
      <c r="K108" s="133"/>
      <c r="L108" s="133"/>
      <c r="M108" s="133"/>
    </row>
    <row r="109" spans="1:13" x14ac:dyDescent="0.25">
      <c r="A109" s="132" t="s">
        <v>772</v>
      </c>
      <c r="B109" s="133"/>
      <c r="C109" s="132" t="s">
        <v>31</v>
      </c>
      <c r="D109" s="132">
        <v>2</v>
      </c>
      <c r="E109" s="132"/>
      <c r="F109" s="133" t="s">
        <v>283</v>
      </c>
      <c r="G109" s="133"/>
      <c r="H109" s="132"/>
      <c r="I109" s="132" t="s">
        <v>669</v>
      </c>
      <c r="J109" s="133"/>
      <c r="K109" s="133"/>
      <c r="L109" s="133"/>
      <c r="M109" s="133"/>
    </row>
    <row r="110" spans="1:13" x14ac:dyDescent="0.25">
      <c r="A110" s="132" t="s">
        <v>773</v>
      </c>
      <c r="B110" s="133"/>
      <c r="C110" s="132" t="s">
        <v>31</v>
      </c>
      <c r="D110" s="132">
        <v>2.2000000000000002</v>
      </c>
      <c r="E110" s="132"/>
      <c r="F110" s="133" t="s">
        <v>283</v>
      </c>
      <c r="G110" s="133"/>
      <c r="H110" s="132"/>
      <c r="I110" s="132" t="s">
        <v>669</v>
      </c>
      <c r="J110" s="133"/>
      <c r="K110" s="133"/>
      <c r="L110" s="133"/>
      <c r="M110" s="133"/>
    </row>
    <row r="111" spans="1:13" x14ac:dyDescent="0.25">
      <c r="A111" s="132" t="s">
        <v>774</v>
      </c>
      <c r="B111" s="133"/>
      <c r="C111" s="132" t="s">
        <v>104</v>
      </c>
      <c r="D111" s="132">
        <v>2.4</v>
      </c>
      <c r="E111" s="132"/>
      <c r="F111" s="133" t="s">
        <v>283</v>
      </c>
      <c r="G111" s="133"/>
      <c r="H111" s="132"/>
      <c r="I111" s="132" t="s">
        <v>669</v>
      </c>
      <c r="J111" s="133"/>
      <c r="K111" s="133"/>
      <c r="L111" s="133"/>
      <c r="M111" s="133"/>
    </row>
    <row r="112" spans="1:13" x14ac:dyDescent="0.25">
      <c r="A112" s="132" t="s">
        <v>775</v>
      </c>
      <c r="B112" s="133"/>
      <c r="C112" s="132" t="s">
        <v>31</v>
      </c>
      <c r="D112" s="132">
        <v>2.5000000000000001E-2</v>
      </c>
      <c r="E112" s="132"/>
      <c r="F112" s="133" t="s">
        <v>283</v>
      </c>
      <c r="G112" s="133"/>
      <c r="H112" s="132"/>
      <c r="I112" s="132" t="s">
        <v>669</v>
      </c>
      <c r="J112" s="133"/>
      <c r="K112" s="133"/>
      <c r="L112" s="133"/>
      <c r="M112" s="133"/>
    </row>
    <row r="113" spans="1:13" x14ac:dyDescent="0.25">
      <c r="A113" s="132" t="s">
        <v>776</v>
      </c>
      <c r="B113" s="133"/>
      <c r="C113" s="132" t="s">
        <v>31</v>
      </c>
      <c r="D113" s="132">
        <v>10</v>
      </c>
      <c r="E113" s="132"/>
      <c r="F113" s="133" t="s">
        <v>283</v>
      </c>
      <c r="G113" s="133"/>
      <c r="H113" s="132"/>
      <c r="I113" s="132" t="s">
        <v>669</v>
      </c>
      <c r="J113" s="133"/>
      <c r="K113" s="133"/>
      <c r="L113" s="133"/>
      <c r="M113" s="133"/>
    </row>
    <row r="114" spans="1:13" x14ac:dyDescent="0.25">
      <c r="A114" s="132" t="s">
        <v>777</v>
      </c>
      <c r="B114" s="133"/>
      <c r="C114" s="132" t="s">
        <v>31</v>
      </c>
      <c r="D114" s="132">
        <v>4</v>
      </c>
      <c r="E114" s="132"/>
      <c r="F114" s="133" t="s">
        <v>283</v>
      </c>
      <c r="G114" s="133"/>
      <c r="H114" s="132"/>
      <c r="I114" s="132" t="s">
        <v>669</v>
      </c>
      <c r="J114" s="133"/>
      <c r="K114" s="133"/>
      <c r="L114" s="133"/>
      <c r="M114" s="133"/>
    </row>
    <row r="115" spans="1:13" x14ac:dyDescent="0.25">
      <c r="A115" s="132" t="s">
        <v>778</v>
      </c>
      <c r="B115" s="133"/>
      <c r="C115" s="132" t="s">
        <v>31</v>
      </c>
      <c r="D115" s="132">
        <v>10</v>
      </c>
      <c r="E115" s="132"/>
      <c r="F115" s="133" t="s">
        <v>283</v>
      </c>
      <c r="G115" s="133"/>
      <c r="H115" s="132"/>
      <c r="I115" s="132" t="s">
        <v>669</v>
      </c>
      <c r="J115" s="133"/>
      <c r="K115" s="133"/>
      <c r="L115" s="133"/>
      <c r="M115" s="133"/>
    </row>
    <row r="116" spans="1:13" x14ac:dyDescent="0.25">
      <c r="A116" s="132" t="s">
        <v>779</v>
      </c>
      <c r="B116" s="133"/>
      <c r="C116" s="132" t="s">
        <v>31</v>
      </c>
      <c r="D116" s="132">
        <v>2.5</v>
      </c>
      <c r="E116" s="132"/>
      <c r="F116" s="133" t="s">
        <v>283</v>
      </c>
      <c r="G116" s="133"/>
      <c r="H116" s="132"/>
      <c r="I116" s="132" t="s">
        <v>669</v>
      </c>
      <c r="J116" s="133"/>
      <c r="K116" s="133"/>
      <c r="L116" s="133"/>
      <c r="M116" s="133"/>
    </row>
    <row r="117" spans="1:13" x14ac:dyDescent="0.25">
      <c r="A117" s="132" t="s">
        <v>780</v>
      </c>
      <c r="B117" s="133"/>
      <c r="C117" s="132" t="s">
        <v>31</v>
      </c>
      <c r="D117" s="132">
        <v>4</v>
      </c>
      <c r="E117" s="132"/>
      <c r="F117" s="133" t="s">
        <v>283</v>
      </c>
      <c r="G117" s="133"/>
      <c r="H117" s="132"/>
      <c r="I117" s="132" t="s">
        <v>669</v>
      </c>
      <c r="J117" s="133"/>
      <c r="K117" s="133"/>
      <c r="L117" s="133"/>
      <c r="M117" s="133"/>
    </row>
    <row r="118" spans="1:13" x14ac:dyDescent="0.25">
      <c r="A118" s="132" t="s">
        <v>781</v>
      </c>
      <c r="B118" s="133"/>
      <c r="C118" s="132" t="s">
        <v>31</v>
      </c>
      <c r="D118" s="132">
        <v>3</v>
      </c>
      <c r="E118" s="132"/>
      <c r="F118" s="133" t="s">
        <v>283</v>
      </c>
      <c r="G118" s="133"/>
      <c r="H118" s="132"/>
      <c r="I118" s="132" t="s">
        <v>669</v>
      </c>
      <c r="J118" s="133"/>
      <c r="K118" s="133"/>
      <c r="L118" s="133"/>
      <c r="M118" s="133"/>
    </row>
    <row r="119" spans="1:13" x14ac:dyDescent="0.25">
      <c r="A119" s="132" t="s">
        <v>782</v>
      </c>
      <c r="B119" s="133"/>
      <c r="C119" s="132" t="s">
        <v>31</v>
      </c>
      <c r="D119" s="132">
        <v>2.97</v>
      </c>
      <c r="E119" s="132"/>
      <c r="F119" s="133" t="s">
        <v>283</v>
      </c>
      <c r="G119" s="133"/>
      <c r="H119" s="132"/>
      <c r="I119" s="132" t="s">
        <v>669</v>
      </c>
      <c r="J119" s="133"/>
      <c r="K119" s="133"/>
      <c r="L119" s="133"/>
      <c r="M119" s="133"/>
    </row>
    <row r="120" spans="1:13" x14ac:dyDescent="0.25">
      <c r="A120" s="132" t="s">
        <v>783</v>
      </c>
      <c r="B120" s="133"/>
      <c r="C120" s="132" t="s">
        <v>31</v>
      </c>
      <c r="D120" s="132">
        <v>10</v>
      </c>
      <c r="E120" s="132"/>
      <c r="F120" s="133" t="s">
        <v>283</v>
      </c>
      <c r="G120" s="133"/>
      <c r="H120" s="132"/>
      <c r="I120" s="132" t="s">
        <v>669</v>
      </c>
      <c r="J120" s="133"/>
      <c r="K120" s="133"/>
      <c r="L120" s="133"/>
      <c r="M120" s="133"/>
    </row>
    <row r="121" spans="1:13" x14ac:dyDescent="0.25">
      <c r="A121" s="132" t="s">
        <v>784</v>
      </c>
      <c r="B121" s="133"/>
      <c r="C121" s="132" t="s">
        <v>31</v>
      </c>
      <c r="D121" s="132">
        <v>2.2000000000000002</v>
      </c>
      <c r="E121" s="132"/>
      <c r="F121" s="133" t="s">
        <v>283</v>
      </c>
      <c r="G121" s="133"/>
      <c r="H121" s="132"/>
      <c r="I121" s="132" t="s">
        <v>669</v>
      </c>
      <c r="J121" s="133"/>
      <c r="K121" s="133"/>
      <c r="L121" s="133"/>
      <c r="M121" s="133"/>
    </row>
    <row r="122" spans="1:13" x14ac:dyDescent="0.25">
      <c r="A122" s="132" t="s">
        <v>785</v>
      </c>
      <c r="B122" s="133"/>
      <c r="C122" s="132" t="s">
        <v>31</v>
      </c>
      <c r="D122" s="132">
        <v>1.85</v>
      </c>
      <c r="E122" s="132"/>
      <c r="F122" s="133" t="s">
        <v>283</v>
      </c>
      <c r="G122" s="133"/>
      <c r="H122" s="132"/>
      <c r="I122" s="132" t="s">
        <v>669</v>
      </c>
      <c r="J122" s="133"/>
      <c r="K122" s="133"/>
      <c r="L122" s="133"/>
      <c r="M122" s="133"/>
    </row>
    <row r="123" spans="1:13" x14ac:dyDescent="0.25">
      <c r="A123" s="132" t="s">
        <v>786</v>
      </c>
      <c r="B123" s="133"/>
      <c r="C123" s="132" t="s">
        <v>31</v>
      </c>
      <c r="D123" s="132">
        <v>2.25</v>
      </c>
      <c r="E123" s="132"/>
      <c r="F123" s="133" t="s">
        <v>283</v>
      </c>
      <c r="G123" s="133"/>
      <c r="H123" s="132"/>
      <c r="I123" s="132" t="s">
        <v>669</v>
      </c>
      <c r="J123" s="133"/>
      <c r="K123" s="133"/>
      <c r="L123" s="133"/>
      <c r="M123" s="133"/>
    </row>
    <row r="124" spans="1:13" x14ac:dyDescent="0.25">
      <c r="A124" s="132" t="s">
        <v>787</v>
      </c>
      <c r="B124" s="133"/>
      <c r="C124" s="132" t="s">
        <v>103</v>
      </c>
      <c r="D124" s="132">
        <v>0.112</v>
      </c>
      <c r="E124" s="132"/>
      <c r="F124" s="133" t="s">
        <v>283</v>
      </c>
      <c r="G124" s="133"/>
      <c r="H124" s="132"/>
      <c r="I124" s="132" t="s">
        <v>669</v>
      </c>
      <c r="J124" s="133"/>
      <c r="K124" s="133"/>
      <c r="L124" s="133"/>
      <c r="M124" s="133"/>
    </row>
    <row r="125" spans="1:13" x14ac:dyDescent="0.25">
      <c r="A125" s="132" t="s">
        <v>788</v>
      </c>
      <c r="B125" s="133"/>
      <c r="C125" s="132" t="s">
        <v>31</v>
      </c>
      <c r="D125" s="132">
        <v>10</v>
      </c>
      <c r="E125" s="132"/>
      <c r="F125" s="133" t="s">
        <v>283</v>
      </c>
      <c r="G125" s="133"/>
      <c r="H125" s="132"/>
      <c r="I125" s="132" t="s">
        <v>669</v>
      </c>
      <c r="J125" s="133"/>
      <c r="K125" s="133"/>
      <c r="L125" s="133"/>
      <c r="M125" s="133"/>
    </row>
    <row r="126" spans="1:13" x14ac:dyDescent="0.25">
      <c r="A126" s="132" t="s">
        <v>789</v>
      </c>
      <c r="B126" s="133"/>
      <c r="C126" s="132" t="s">
        <v>31</v>
      </c>
      <c r="D126" s="132">
        <v>0.75</v>
      </c>
      <c r="E126" s="132"/>
      <c r="F126" s="133" t="s">
        <v>283</v>
      </c>
      <c r="G126" s="133"/>
      <c r="H126" s="132"/>
      <c r="I126" s="132" t="s">
        <v>669</v>
      </c>
      <c r="J126" s="133"/>
      <c r="K126" s="133"/>
      <c r="L126" s="133"/>
      <c r="M126" s="133"/>
    </row>
    <row r="127" spans="1:13" x14ac:dyDescent="0.25">
      <c r="A127" s="132" t="s">
        <v>790</v>
      </c>
      <c r="B127" s="133"/>
      <c r="C127" s="132" t="s">
        <v>103</v>
      </c>
      <c r="D127" s="132">
        <v>0.2</v>
      </c>
      <c r="E127" s="132"/>
      <c r="F127" s="133" t="s">
        <v>283</v>
      </c>
      <c r="G127" s="133"/>
      <c r="H127" s="132"/>
      <c r="I127" s="132" t="s">
        <v>669</v>
      </c>
      <c r="J127" s="133"/>
      <c r="K127" s="133"/>
      <c r="L127" s="133"/>
      <c r="M127" s="133"/>
    </row>
    <row r="128" spans="1:13" x14ac:dyDescent="0.25">
      <c r="A128" s="132" t="s">
        <v>791</v>
      </c>
      <c r="B128" s="133"/>
      <c r="C128" s="132" t="s">
        <v>31</v>
      </c>
      <c r="D128" s="132">
        <v>2.25</v>
      </c>
      <c r="E128" s="132"/>
      <c r="F128" s="133" t="s">
        <v>283</v>
      </c>
      <c r="G128" s="133"/>
      <c r="H128" s="132"/>
      <c r="I128" s="132" t="s">
        <v>669</v>
      </c>
      <c r="J128" s="133"/>
      <c r="K128" s="133"/>
      <c r="L128" s="133"/>
      <c r="M128" s="133"/>
    </row>
    <row r="129" spans="1:13" x14ac:dyDescent="0.25">
      <c r="A129" s="132" t="s">
        <v>792</v>
      </c>
      <c r="B129" s="133"/>
      <c r="C129" s="132" t="s">
        <v>31</v>
      </c>
      <c r="D129" s="132">
        <v>10</v>
      </c>
      <c r="E129" s="132"/>
      <c r="F129" s="133" t="s">
        <v>283</v>
      </c>
      <c r="G129" s="133"/>
      <c r="H129" s="132"/>
      <c r="I129" s="132" t="s">
        <v>669</v>
      </c>
      <c r="J129" s="133"/>
      <c r="K129" s="133"/>
      <c r="L129" s="133"/>
      <c r="M129" s="133"/>
    </row>
    <row r="130" spans="1:13" x14ac:dyDescent="0.25">
      <c r="A130" s="132" t="s">
        <v>793</v>
      </c>
      <c r="B130" s="133"/>
      <c r="C130" s="132" t="s">
        <v>31</v>
      </c>
      <c r="D130" s="132">
        <v>10</v>
      </c>
      <c r="E130" s="132"/>
      <c r="F130" s="133" t="s">
        <v>283</v>
      </c>
      <c r="G130" s="133"/>
      <c r="H130" s="132"/>
      <c r="I130" s="132" t="s">
        <v>669</v>
      </c>
      <c r="J130" s="133"/>
      <c r="K130" s="133"/>
      <c r="L130" s="133"/>
      <c r="M130" s="133"/>
    </row>
    <row r="131" spans="1:13" x14ac:dyDescent="0.25">
      <c r="A131" s="132" t="s">
        <v>794</v>
      </c>
      <c r="B131" s="133"/>
      <c r="C131" s="132" t="s">
        <v>31</v>
      </c>
      <c r="D131" s="132">
        <v>2.2000000000000002</v>
      </c>
      <c r="E131" s="132"/>
      <c r="F131" s="133" t="s">
        <v>283</v>
      </c>
      <c r="G131" s="133"/>
      <c r="H131" s="132"/>
      <c r="I131" s="132" t="s">
        <v>669</v>
      </c>
      <c r="J131" s="133"/>
      <c r="K131" s="133"/>
      <c r="L131" s="133"/>
      <c r="M131" s="133"/>
    </row>
    <row r="132" spans="1:13" x14ac:dyDescent="0.25">
      <c r="A132" s="132" t="s">
        <v>795</v>
      </c>
      <c r="B132" s="133"/>
      <c r="C132" s="132" t="s">
        <v>31</v>
      </c>
      <c r="D132" s="132">
        <v>2.5</v>
      </c>
      <c r="E132" s="132"/>
      <c r="F132" s="133" t="s">
        <v>283</v>
      </c>
      <c r="G132" s="133"/>
      <c r="H132" s="132"/>
      <c r="I132" s="132" t="s">
        <v>669</v>
      </c>
      <c r="J132" s="133"/>
      <c r="K132" s="133"/>
      <c r="L132" s="133"/>
      <c r="M132" s="133"/>
    </row>
    <row r="133" spans="1:13" x14ac:dyDescent="0.25">
      <c r="A133" s="132" t="s">
        <v>796</v>
      </c>
      <c r="B133" s="133"/>
      <c r="C133" s="132" t="s">
        <v>31</v>
      </c>
      <c r="D133" s="132">
        <v>2.2000000000000002</v>
      </c>
      <c r="E133" s="132"/>
      <c r="F133" s="133" t="s">
        <v>283</v>
      </c>
      <c r="G133" s="133"/>
      <c r="H133" s="132"/>
      <c r="I133" s="132" t="s">
        <v>669</v>
      </c>
      <c r="J133" s="133"/>
      <c r="K133" s="133"/>
      <c r="L133" s="133"/>
      <c r="M133" s="133"/>
    </row>
    <row r="134" spans="1:13" x14ac:dyDescent="0.25">
      <c r="A134" s="132" t="s">
        <v>797</v>
      </c>
      <c r="B134" s="133"/>
      <c r="C134" s="132" t="s">
        <v>31</v>
      </c>
      <c r="D134" s="132">
        <v>2.5</v>
      </c>
      <c r="E134" s="132"/>
      <c r="F134" s="133" t="s">
        <v>283</v>
      </c>
      <c r="G134" s="133"/>
      <c r="H134" s="132"/>
      <c r="I134" s="132" t="s">
        <v>669</v>
      </c>
      <c r="J134" s="133"/>
      <c r="K134" s="133"/>
      <c r="L134" s="133"/>
      <c r="M134" s="133"/>
    </row>
  </sheetData>
  <conditionalFormatting sqref="H48382:H1048576 H2:H132 I133">
    <cfRule type="cellIs" dxfId="17" priority="1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PAC</vt:lpstr>
      <vt:lpstr>Avista</vt:lpstr>
      <vt:lpstr>IPC</vt:lpstr>
      <vt:lpstr>PSE</vt:lpstr>
      <vt:lpstr>PGE</vt:lpstr>
      <vt:lpstr>PAC!Print_Titles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2013-01-18T19:04:59Z</dcterms:created>
  <dcterms:modified xsi:type="dcterms:W3CDTF">2019-08-05T12:45:26Z</dcterms:modified>
</cp:coreProperties>
</file>